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healthresearchboard-my.sharepoint.com/personal/fbannon_hrb_ie/Documents/Desktop/"/>
    </mc:Choice>
  </mc:AlternateContent>
  <xr:revisionPtr revIDLastSave="1" documentId="8_{279E8565-88AE-4B86-BDFF-6D106BB0AC9E}" xr6:coauthVersionLast="47" xr6:coauthVersionMax="47" xr10:uidLastSave="{EFDA403E-0B87-4C34-8F97-4C8133AD80C8}"/>
  <bookViews>
    <workbookView xWindow="-110" yWindow="-110" windowWidth="19420" windowHeight="10300" xr2:uid="{7845ECCE-3AF6-4CD3-A0A1-7E78186FF405}"/>
  </bookViews>
  <sheets>
    <sheet name="Contents" sheetId="1" r:id="rId1"/>
    <sheet name="Table 1_Figure 1" sheetId="2" r:id="rId2"/>
    <sheet name="Table 2_Figure 2" sheetId="3" r:id="rId3"/>
    <sheet name="Table 3_Figure 3" sheetId="14" r:id="rId4"/>
    <sheet name="Table 4_Figure 4" sheetId="13" r:id="rId5"/>
    <sheet name="Table 5a_b_Figure_5" sheetId="4" r:id="rId6"/>
    <sheet name="Table 6a_b_c_Figure 6" sheetId="5" r:id="rId7"/>
    <sheet name="Table 7_Figure 7" sheetId="6" r:id="rId8"/>
    <sheet name="Table 8_Figure 8" sheetId="7" r:id="rId9"/>
    <sheet name="Table 9_Figure 9" sheetId="8" r:id="rId10"/>
    <sheet name="Table 10_Figure 10" sheetId="9" r:id="rId11"/>
  </sheets>
  <definedNames>
    <definedName name="_Ref152164787" localSheetId="10">'Table 10_Figure 10'!#REF!</definedName>
    <definedName name="_Ref152164809" localSheetId="10">'Table 10_Figure 10'!#REF!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5" l="1"/>
  <c r="C41" i="5" s="1"/>
  <c r="F40" i="5"/>
  <c r="C40" i="5" s="1"/>
  <c r="E31" i="5"/>
  <c r="E32" i="5"/>
  <c r="E33" i="5"/>
  <c r="E34" i="5"/>
  <c r="E35" i="5"/>
  <c r="E36" i="5"/>
  <c r="E37" i="5"/>
  <c r="E38" i="5"/>
  <c r="E39" i="5"/>
  <c r="E30" i="5"/>
  <c r="C31" i="5"/>
  <c r="C32" i="5"/>
  <c r="C33" i="5"/>
  <c r="C34" i="5"/>
  <c r="C35" i="5"/>
  <c r="C36" i="5"/>
  <c r="C37" i="5"/>
  <c r="C38" i="5"/>
  <c r="C39" i="5"/>
  <c r="C30" i="5"/>
  <c r="K8" i="6"/>
  <c r="E41" i="5" l="1"/>
  <c r="E40" i="5"/>
  <c r="K39" i="13"/>
  <c r="K29" i="13"/>
  <c r="K23" i="13"/>
  <c r="K19" i="13"/>
  <c r="K14" i="13"/>
  <c r="K9" i="13"/>
  <c r="J8" i="6"/>
  <c r="B23" i="13"/>
  <c r="C23" i="13"/>
  <c r="D23" i="13"/>
  <c r="E23" i="13"/>
  <c r="F23" i="13"/>
  <c r="G23" i="13"/>
  <c r="H23" i="13"/>
  <c r="I23" i="13"/>
  <c r="J23" i="13"/>
  <c r="B29" i="13"/>
  <c r="C29" i="13"/>
  <c r="D29" i="13"/>
  <c r="E29" i="13"/>
  <c r="F29" i="13"/>
  <c r="G29" i="13"/>
  <c r="H29" i="13"/>
  <c r="I29" i="13"/>
  <c r="J29" i="13"/>
  <c r="J39" i="13"/>
  <c r="I39" i="13"/>
  <c r="H39" i="13"/>
  <c r="G39" i="13"/>
  <c r="F39" i="13"/>
  <c r="E39" i="13"/>
  <c r="D39" i="13"/>
  <c r="C39" i="13"/>
  <c r="B39" i="13"/>
  <c r="J19" i="13"/>
  <c r="I19" i="13"/>
  <c r="H19" i="13"/>
  <c r="G19" i="13"/>
  <c r="F19" i="13"/>
  <c r="E19" i="13"/>
  <c r="D19" i="13"/>
  <c r="C19" i="13"/>
  <c r="B19" i="13"/>
  <c r="J14" i="13"/>
  <c r="I14" i="13"/>
  <c r="H14" i="13"/>
  <c r="G14" i="13"/>
  <c r="F14" i="13"/>
  <c r="E14" i="13"/>
  <c r="D14" i="13"/>
  <c r="C14" i="13"/>
  <c r="B14" i="13"/>
  <c r="J9" i="13"/>
  <c r="I9" i="13"/>
  <c r="H9" i="13"/>
  <c r="G9" i="13"/>
  <c r="F9" i="13"/>
  <c r="E9" i="13"/>
  <c r="D9" i="13"/>
  <c r="C9" i="13"/>
  <c r="B9"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tc={E9E729A3-40D6-41D2-AEE2-246DAFDB5257}</author>
    <author>tc={B26EAA20-3B8A-4C47-8EAB-8CD570A6B06F}</author>
  </authors>
  <commentList>
    <comment ref="A3" authorId="0" shapeId="0" xr:uid="{E9E729A3-40D6-41D2-AEE2-246DAFDB5257}">
      <text>
        <t>[Threaded comment]
Your version of Excel allows you to read this threaded comment; however, any edits to it will get removed if the file is opened in a newer version of Excel. Learn more: https://go.microsoft.com/fwlink/?linkid=870924
Comment:
    Removed 2003 row</t>
      </text>
    </comment>
    <comment ref="A23" authorId="1" shapeId="0" xr:uid="{B26EAA20-3B8A-4C47-8EAB-8CD570A6B06F}">
      <text>
        <t>[Threaded comment]
Your version of Excel allows you to read this threaded comment; however, any edits to it will get removed if the file is opened in a newer version of Excel. Learn more: https://go.microsoft.com/fwlink/?linkid=870924
Comment:
    New row with 2024 data added</t>
      </text>
    </comment>
  </commentList>
</comments>
</file>

<file path=xl/sharedStrings.xml><?xml version="1.0" encoding="utf-8"?>
<sst xmlns="http://schemas.openxmlformats.org/spreadsheetml/2006/main" count="341" uniqueCount="196">
  <si>
    <t>Alcohol-related statistics, Ireland</t>
  </si>
  <si>
    <t>This file collates published, and previously unpublished information on alcohol-related statistics and is updated when new information becomes available.</t>
  </si>
  <si>
    <t>List of tables and figures</t>
  </si>
  <si>
    <t>Annual per capita alcohol use in Ireland based on Revenue breakdown of volume of alcohol sold</t>
  </si>
  <si>
    <t>Table 2</t>
  </si>
  <si>
    <t>Market share of alcohol products sold  based on Revenue breakdown of volume of total alcohol sold</t>
  </si>
  <si>
    <t>Table 3a</t>
  </si>
  <si>
    <t>Number of patients and number of prescriptions dispensed through the HSE Primary Care Reimbursement Service (PCRS) for alcohol-related medications</t>
  </si>
  <si>
    <t>Table 3b</t>
  </si>
  <si>
    <t>Ingredient cost and total cost of alcohol-related medications dispensed through the HSE Primary Care Reimbursement Service (PCRS)</t>
  </si>
  <si>
    <t>Table 4</t>
  </si>
  <si>
    <t>Alcohol attributable deaths as recorded on the National Drug-Related Deaths Index (NDRDI)</t>
  </si>
  <si>
    <t>Number of cases receiving treatment for alcohol use as recorded on the National Drug Treatment Reporting System (NDTRS)</t>
  </si>
  <si>
    <t>Table 7</t>
  </si>
  <si>
    <t>Number of admissions to psychiatric hospitals with an alcohol-related diagnosis as recorded on the National Psychiatric Inpatient Reporting System (NPIRS)</t>
  </si>
  <si>
    <t>Table 8</t>
  </si>
  <si>
    <t>Number of alcohol-related crime incidents recorded on the Police Using Leading Systems Effectively (PULSE) system</t>
  </si>
  <si>
    <t>Table 9</t>
  </si>
  <si>
    <t>The HRB regularly publish overview reports summarising alcohol-related research. The most recent publication in the series is available here: https://www.drugsandalcohol.ie/40465/</t>
  </si>
  <si>
    <t>For further information about the content, please contact Anne Doyle, adoyle@hrb.ie</t>
  </si>
  <si>
    <t>Press enquiries should be made to the HRB Communications Team: comms@hrb.ie</t>
  </si>
  <si>
    <t>Table 1 Annual per capita* alcohol use in Ireland based on Revenue breakdown of volume of alcohol sold</t>
  </si>
  <si>
    <t>Figure 1 Annual per capita alcohol use in Ireland based on Revenue breakdown of volume of alcohol sold</t>
  </si>
  <si>
    <t>Year</t>
  </si>
  <si>
    <t>Total per capita consumption</t>
  </si>
  <si>
    <t xml:space="preserve">Source: Revenue </t>
  </si>
  <si>
    <t>https://www.revenue.ie/en/corporate/information-about-revenue/statistics/excise/receipts-volume-and-price/quarterly-update.aspx</t>
  </si>
  <si>
    <t>*‘Per capita alcohol use’ refers to the volume of pure alcohol consumed per person aged 15 years and over each year in Ireland. Ireland’s per capita alcohol consumption is calculated annually using alcohol sales data from Revenue and population estimates from the CSO.</t>
  </si>
  <si>
    <t>Table 2 Market share of alcohol products sold  based on Revenue breakdown of volume of total alcohol sold</t>
  </si>
  <si>
    <t>Figure 2 Market share of alcohol products sold  based on Revenue breakdown of volume of total alcohol sold</t>
  </si>
  <si>
    <t>Beer</t>
  </si>
  <si>
    <t>Spirits</t>
  </si>
  <si>
    <t>Wine</t>
  </si>
  <si>
    <t xml:space="preserve">Cider </t>
  </si>
  <si>
    <t xml:space="preserve">Antabuse </t>
  </si>
  <si>
    <t>Number of prescriptions </t>
  </si>
  <si>
    <t>Number of patients</t>
  </si>
  <si>
    <t>Naltrexone Hydrochloride</t>
  </si>
  <si>
    <t>Number of prescriptions</t>
  </si>
  <si>
    <t>&lt;5</t>
  </si>
  <si>
    <t>Campral</t>
  </si>
  <si>
    <t>Librium</t>
  </si>
  <si>
    <r>
      <t>Ethylex</t>
    </r>
    <r>
      <rPr>
        <b/>
        <sz val="11"/>
        <color rgb="FF000000"/>
        <rFont val="Calibri"/>
        <family val="2"/>
      </rPr>
      <t> </t>
    </r>
  </si>
  <si>
    <t> -</t>
  </si>
  <si>
    <t>-</t>
  </si>
  <si>
    <t>Selincro</t>
  </si>
  <si>
    <t xml:space="preserve">Source: Primary Care Reimbursement Service (PCRS) </t>
  </si>
  <si>
    <t>https://www.hse.ie/eng/staff/pcrs/online-services/</t>
  </si>
  <si>
    <t xml:space="preserve">Antabuse tablets – 400 mg </t>
  </si>
  <si>
    <t>Ingredients cost (EUR)</t>
  </si>
  <si>
    <t>Total cost (EUR)</t>
  </si>
  <si>
    <t xml:space="preserve">Naltrexone hydrochloride tablets – 50 mg </t>
  </si>
  <si>
    <t xml:space="preserve">Campral tablets </t>
  </si>
  <si>
    <t xml:space="preserve">Librium capsules – 5 mg </t>
  </si>
  <si>
    <t xml:space="preserve">Librium capsules – 10 mg </t>
  </si>
  <si>
    <t xml:space="preserve">Ethylex film-coated tablets – 50 mg </t>
  </si>
  <si>
    <t>–</t>
  </si>
  <si>
    <t xml:space="preserve">Note: The PCRS contains data on medicines dispensed to those with full eligibility for the General Medical Services (GMS) scheme (based on means testing). The GMS scheme does not include private prescriptions (i.e. prescriptions where the patient is not eligible for free or subsidised schemes) or prescriptions dispensed in hospitals. </t>
  </si>
  <si>
    <t>The PCRS does not capture data in relation to diagnoses or indications for the medicines reimbursed, and therefore the information presented here should be interpreted with caution. The medications listed here are approved for the treatment of alcohol use disorder (AUD) or alcohol withdrawal, but it is not definitively known if that is what they were prescribed for in all instances.</t>
  </si>
  <si>
    <t>Total</t>
  </si>
  <si>
    <t xml:space="preserve">Male </t>
  </si>
  <si>
    <t>Female</t>
  </si>
  <si>
    <t>Percentage of total deaths</t>
  </si>
  <si>
    <t>Source: National Drug-Related Deaths Index (NDRDI)</t>
  </si>
  <si>
    <t>https://www.hrb.ie/data-collections-evidence/alcohol-and-drug-deaths/</t>
  </si>
  <si>
    <t>New cases</t>
  </si>
  <si>
    <t>Previously treated cases</t>
  </si>
  <si>
    <t>Cases with treatment status unknown</t>
  </si>
  <si>
    <t>Cases with alcohol as an additional problem drug</t>
  </si>
  <si>
    <t>Total cases treated for alcohol (as the main or additional problem drug)</t>
  </si>
  <si>
    <t>Source: National Drug Treatment Reporting System (NDTRS)</t>
  </si>
  <si>
    <t xml:space="preserve"> https://www.hrb.ie/data-collections-evidence/alcohol-and-drug-treatment/</t>
  </si>
  <si>
    <t>All persons</t>
  </si>
  <si>
    <t>Males</t>
  </si>
  <si>
    <t>Females</t>
  </si>
  <si>
    <t>Number of bed days</t>
  </si>
  <si>
    <t>Source: Hospital In-Patient Enquiry (HIPE) scheme</t>
  </si>
  <si>
    <t>https://hpohse.wpcomstaging.com/hipe-home/</t>
  </si>
  <si>
    <t>Male</t>
  </si>
  <si>
    <t>Source: National Psychiatric Inpatient Reporting System (NPIRS)</t>
  </si>
  <si>
    <t>https://www.hrb.ie/data-collections-evidence/psychiatric-admissions-and-discharges/</t>
  </si>
  <si>
    <t>Driving/being in charge of a vehicle while over the legal blood alcohol limit</t>
  </si>
  <si>
    <t>Drunkenness</t>
  </si>
  <si>
    <t>Liquor licensing incidents</t>
  </si>
  <si>
    <t>Source: Police Using Leading Systems Effectively (PULSE) system</t>
  </si>
  <si>
    <t>Brewers for sale</t>
  </si>
  <si>
    <t>Cider Manufactures</t>
  </si>
  <si>
    <t>Distillers</t>
  </si>
  <si>
    <t>Rectifiers and Compounders</t>
  </si>
  <si>
    <t>Sweet makers</t>
  </si>
  <si>
    <t>Manufacturers/Wholesale Chemist/Druggist</t>
  </si>
  <si>
    <t>Total manufacturers</t>
  </si>
  <si>
    <t>Spirits Dealer</t>
  </si>
  <si>
    <t>Wine and Sweet Dealer</t>
  </si>
  <si>
    <t>Spirits and wine Dealer</t>
  </si>
  <si>
    <t>Total Dealers</t>
  </si>
  <si>
    <t>Publicans Full</t>
  </si>
  <si>
    <t>Publicans Six-Day</t>
  </si>
  <si>
    <t>Publicans Early Closing</t>
  </si>
  <si>
    <t>Publicans Six-Day &amp; Early-Closing</t>
  </si>
  <si>
    <t>Total publicans</t>
  </si>
  <si>
    <t>Spirit Retailer Special Restaurant Renewal</t>
  </si>
  <si>
    <t>Restricted Licence Conversion</t>
  </si>
  <si>
    <t>Wine Retailer On Licences</t>
  </si>
  <si>
    <t>Total spirit/wine on-licences/restaurants</t>
  </si>
  <si>
    <t>Spirit Retailers Off Licence</t>
  </si>
  <si>
    <t>Beer Retailer Off Licence</t>
  </si>
  <si>
    <t>Cider and Perry Off Licences</t>
  </si>
  <si>
    <t xml:space="preserve">Wine Retailer Off Licence </t>
  </si>
  <si>
    <t>Total off-licences</t>
  </si>
  <si>
    <t>Passenger Aircraft</t>
  </si>
  <si>
    <t>Passenger Vessels</t>
  </si>
  <si>
    <t>National Concert Hall</t>
  </si>
  <si>
    <t>Pre 1960 Hotel Licence Conversion</t>
  </si>
  <si>
    <t>Railway Restaurant Cars</t>
  </si>
  <si>
    <t>Producer's Retails Off Licence</t>
  </si>
  <si>
    <t>Producer's Retails On-Licence</t>
  </si>
  <si>
    <t>Special Restaurant Fee</t>
  </si>
  <si>
    <t>National Conference Centre</t>
  </si>
  <si>
    <t>Total - other liquor</t>
  </si>
  <si>
    <t>Source: Revenue Irish Tax and Customs</t>
  </si>
  <si>
    <t>https://www.revenue.ie/en/corporate/information-about-revenue/statistics/excise/licences/excise-licences.aspx</t>
  </si>
  <si>
    <t>Ethylex </t>
  </si>
  <si>
    <t>Figure 3</t>
  </si>
  <si>
    <t>Figure 4</t>
  </si>
  <si>
    <t>Cases with alcohol as the main problem drug</t>
  </si>
  <si>
    <t>Figure 5</t>
  </si>
  <si>
    <t>Total number of discharges from Irish hospitals with an alcohol-related diagnosis as recorded on the Hospital In-Patient Enquiry (HIPE) scheme</t>
  </si>
  <si>
    <t>Figure 6</t>
  </si>
  <si>
    <t>Number of admissions to psychiatric hospitals with an alcohol-related diagnosis, by sex, as recorded on the National Psychiatric Inpatient Reporting System (NPIRS)</t>
  </si>
  <si>
    <t>Figure 7</t>
  </si>
  <si>
    <t>Figure 8</t>
  </si>
  <si>
    <t>Number of discharges from Irish hospitals with an alcohol-related diagnosis as recorded on the Hospital In-Patient Enquiry (HIPE) scheme, by sex, mean/median length of stay and number of bed days</t>
  </si>
  <si>
    <t>Description</t>
  </si>
  <si>
    <t>Figure 1</t>
  </si>
  <si>
    <t>Table 1</t>
  </si>
  <si>
    <t>Figure 2</t>
  </si>
  <si>
    <t>n</t>
  </si>
  <si>
    <t>%</t>
  </si>
  <si>
    <t>Total dealers</t>
  </si>
  <si>
    <t>Sweets Retailer On Licence</t>
  </si>
  <si>
    <t>Selincro film-coated tablets – 18 mg (pack size 14)</t>
  </si>
  <si>
    <t>In-patients only</t>
  </si>
  <si>
    <t>Mean length of stay (days)*</t>
  </si>
  <si>
    <t>*Note that the alcohol-related diagnosis may not be the principal diagnosis and therefore may not be the main driver of the length of stay.</t>
  </si>
  <si>
    <t>Median length of stay (days)*</t>
  </si>
  <si>
    <t>Alcohol use last 6 or 12 months</t>
  </si>
  <si>
    <t>Drink at least once per week</t>
  </si>
  <si>
    <t>Source: Healthy Ireland Surveys</t>
  </si>
  <si>
    <t>2021*</t>
  </si>
  <si>
    <t>2022*</t>
  </si>
  <si>
    <t>*Note that in 2021 and 2022, repsondents were asked to consider their alcohol use in the last 6 months. Other years refer to the last 12 months.</t>
  </si>
  <si>
    <t>Heavy episodic drinking (HED) typical drinking occasion</t>
  </si>
  <si>
    <t>∞Note that the Healthy Ireland Survey did not include questions on alcohol use in 2018 and due to the COVID-19 pandemic, there was no survey conducted in 2020</t>
  </si>
  <si>
    <t>Figure 9</t>
  </si>
  <si>
    <t>Table 10</t>
  </si>
  <si>
    <t>Figure 10</t>
  </si>
  <si>
    <t>Number of liquor licences issued or renewed annually, by licence type</t>
  </si>
  <si>
    <t>Number of liquor licences issued/renewed annually, by licence type</t>
  </si>
  <si>
    <t>Alcohol use and drinking patterns among adults aged 15 years and greater (Healthy Ireland Survey)</t>
  </si>
  <si>
    <t>Number of patients prescribed alcohol-related medications through the HSE Primary Care Reimbursement Service (PCRS)</t>
  </si>
  <si>
    <t>Alcohol-related poisonong deaths as recorded on the National Drug-Related Deaths Index (NDRDI), by sex</t>
  </si>
  <si>
    <t>Alcohol attributable deaths as recorded on the National Drug-Related Deaths Index (NDRDI), by sex</t>
  </si>
  <si>
    <t>https://www.revenue.ie/en/corporate/documents/statistics/excise/excise-volumes-commodity.pdf</t>
  </si>
  <si>
    <t>Alcohol-related deaths as recorded on the General Register Office accessed through the Central Statistics Office (CSO), by sex</t>
  </si>
  <si>
    <t>Source: https://data.cso.ie/ (Dataset: VSA35)</t>
  </si>
  <si>
    <r>
      <t>Table 3 Alcohol use and drinking patterns among adults aged 15 years and greater, Healthy Ireland Survey (%)</t>
    </r>
    <r>
      <rPr>
        <b/>
        <sz val="11"/>
        <color rgb="FFFFFFFF"/>
        <rFont val="Aptos Narrow"/>
        <family val="2"/>
      </rPr>
      <t>∞</t>
    </r>
  </si>
  <si>
    <t>Figure 3 Alcohol use and drinking patterns among adults, Healthy Ireland Survey</t>
  </si>
  <si>
    <t>Table 3</t>
  </si>
  <si>
    <t>Table 4 Number of liquor licences issued or renewed annually, by licence type</t>
  </si>
  <si>
    <t>Figure 4 Number of liquor licences issued or renewed annually, by licence type</t>
  </si>
  <si>
    <t>Table 5a Number of patients and number of prescriptions dispensed through the HSE Primary Care Reimbursement Service (PCRS) for alcohol-related medications</t>
  </si>
  <si>
    <t>Figure 5 Number of patients prescribed alcohol-related medications through the HSE Primary Care Reimbursement Service (PCRS)</t>
  </si>
  <si>
    <t>Table 5b Ingredient cost and total cost of alcohol-related medications dispensed through the HSE Primary Care Reimbursement Service (PCRS)</t>
  </si>
  <si>
    <t>Table 5a</t>
  </si>
  <si>
    <t>Table 5b</t>
  </si>
  <si>
    <t>Figure 6 Alcohol attributable deaths as recorded on the National Drug-Related Deaths Index (NDRDI), by sex</t>
  </si>
  <si>
    <t>Table 6b</t>
  </si>
  <si>
    <t>Table 6a Alcohol attributable deaths as recorded on the National Drug-Related Deaths Index (NDRDI), by sex</t>
  </si>
  <si>
    <t>Table 6c Alcohol-related deaths as recorded on the General Register Office accessed through the Central Statistics Office (CSO), by sex</t>
  </si>
  <si>
    <t>Table 6a</t>
  </si>
  <si>
    <t>Table 6c</t>
  </si>
  <si>
    <t>Table 7 Number of cases receiving treatment for alcohol use as recorded on the National Drug Treatment Reporting System (NDTRS)</t>
  </si>
  <si>
    <t>Figure 7 Number of cases receiving treatment for alcohol use as recorded on the National Drug Treatment Reporting System (NDTRS)</t>
  </si>
  <si>
    <t>Table 8 Number of discharges from Irish hospitals with an alcohol-related diagnosis as recorded on the Hospital In-Patient Enquiry (HIPE) scheme, by sex, mean/median length of stay and number of bed days</t>
  </si>
  <si>
    <t>Figure 8 Total number of discharges from Irish hospitals with an alcohol-related diagnosis as recorded on the Hospital In-Patient Enquiry (HIPE) scheme</t>
  </si>
  <si>
    <t>Table 9 Number of admissions to psychiatric hospitals with an alcohol-related diagnosis as recorded on the National Psychiatric Inpatient Reporting System (NPIRS)</t>
  </si>
  <si>
    <t>Figure 9 Number of admissions to psychiatric hospitals with an alcohol-related diagnosis, by sex, as recorded on the National Psychiatric Inpatient Reporting System (NPIRS)</t>
  </si>
  <si>
    <t>Table 10 Number of alcohol-related crime incidents recorded on the Police Using Leading Systems Effectively (PULSE) system</t>
  </si>
  <si>
    <t>Figure 10 Number of alcohol-related crime incidents recorded on the Police Using Leading Systems Effectively (PULSE) system</t>
  </si>
  <si>
    <t>https://assets.gov.ie/static/documents/2b9f909b/Healthy_Ireland_Summary_Report_2025_Web_07.11.2025.pdf</t>
  </si>
  <si>
    <t>https://www.cso.ie/en/statistics/crimeandjustice/recordedcrime/</t>
  </si>
  <si>
    <t>https://www.hrb.ie/data-collections-evidence/drug-and-alcohol-deaths-ndrdi/</t>
  </si>
  <si>
    <t>Latest update 20/03/26</t>
  </si>
  <si>
    <t>Table 6b Alcohol-related poisoning deaths as recorded on the National Drug-Related Deaths Index (NDRDI), by sex</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</si>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</sst>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font>
    <font>
      <b/>
      <sz val="11"/>
      <color theme="7"/>
      <name val="Arial"/>
      <family val="2"/>
    </font>
    <font>
      <sz val="11"/>
      <name val="Calibri"/>
      <family val="2"/>
      <scheme val="minor"/>
    </font>
    <font>
      <b/>
      <sz val="11"/>
      <name val="Calibri"/>
      <family val="2"/>
      <scheme val="minor"/>
    </font>
    <font>
      <sz val="9"/>
      <name val="Segoe UI"/>
      <family val="2"/>
    </font>
    <font>
      <b/>
      <sz val="11"/>
      <color rgb="FFFFFFFF"/>
      <name val="Calibri"/>
      <family val="2"/>
    </font>
    <font>
      <sz val="11"/>
      <color rgb="FFFFFFFF"/>
      <name val="Calibri"/>
      <family val="2"/>
    </font>
    <font>
      <sz val="11"/>
      <color rgb="FF000000"/>
      <name val="Calibri"/>
      <family val="2"/>
    </font>
    <font>
      <sz val="11"/>
      <color theme="1"/>
      <name val="Times New Roman"/>
      <family val="1"/>
    </font>
    <font>
      <b/>
      <sz val="11"/>
      <color rgb="FF000000"/>
      <name val="Calibri"/>
      <family val="2"/>
    </font>
    <font>
      <i/>
      <sz val="11"/>
      <color rgb="FFFFFFFF"/>
      <name val="Calibri"/>
      <family val="2"/>
    </font>
    <font>
      <i/>
      <sz val="11"/>
      <color rgb="FF000000"/>
      <name val="Calibri"/>
      <family val="2"/>
    </font>
    <font>
      <sz val="11"/>
      <color theme="0"/>
      <name val="Calibri"/>
      <family val="2"/>
    </font>
    <font>
      <b/>
      <sz val="11"/>
      <color theme="0"/>
      <name val="Calibri"/>
      <family val="2"/>
    </font>
    <font>
      <u/>
      <sz val="11"/>
      <color theme="10"/>
      <name val="Calibri"/>
      <family val="2"/>
      <scheme val="minor"/>
    </font>
    <font>
      <sz val="11"/>
      <color rgb="FF000000"/>
      <name val="Arial"/>
      <family val="2"/>
    </font>
    <font>
      <b/>
      <sz val="11"/>
      <color theme="3"/>
      <name val="Calibri"/>
      <family val="2"/>
    </font>
    <font>
      <i/>
      <sz val="11"/>
      <color theme="1"/>
      <name val="Calibri"/>
      <family val="2"/>
      <scheme val="minor"/>
    </font>
    <font>
      <i/>
      <sz val="10"/>
      <color theme="1"/>
      <name val="Calibri"/>
      <family val="2"/>
      <scheme val="minor"/>
    </font>
    <font>
      <i/>
      <sz val="10"/>
      <color theme="2"/>
      <name val="Calibri"/>
      <family val="2"/>
      <scheme val="minor"/>
    </font>
    <font>
      <b/>
      <sz val="10"/>
      <color theme="7"/>
      <name val="Calibri"/>
      <family val="2"/>
      <scheme val="minor"/>
    </font>
    <font>
      <b/>
      <sz val="22"/>
      <color theme="3"/>
      <name val="Calibri"/>
      <family val="2"/>
    </font>
    <font>
      <sz val="11"/>
      <name val="Calibri"/>
      <family val="2"/>
    </font>
    <font>
      <i/>
      <sz val="10"/>
      <color rgb="FF1F497D"/>
      <name val="Calibri"/>
      <family val="2"/>
    </font>
    <font>
      <b/>
      <sz val="11"/>
      <color rgb="FFFFFFFF"/>
      <name val="Aptos Narrow"/>
      <family val="2"/>
    </font>
    <font>
      <b/>
      <u/>
      <sz val="10"/>
      <color theme="2"/>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rgb="FF17479E"/>
        <bgColor indexed="64"/>
      </patternFill>
    </fill>
    <fill>
      <patternFill patternType="solid">
        <fgColor rgb="FF8CAEEE"/>
        <bgColor indexed="64"/>
      </patternFill>
    </fill>
    <fill>
      <patternFill patternType="solid">
        <fgColor rgb="FFC5D6F6"/>
        <bgColor indexed="64"/>
      </patternFill>
    </fill>
    <fill>
      <patternFill patternType="solid">
        <fgColor rgb="FF7B6E66"/>
        <bgColor indexed="64"/>
      </patternFill>
    </fill>
    <fill>
      <patternFill patternType="solid">
        <fgColor rgb="FFE5E1DF"/>
        <bgColor indexed="64"/>
      </patternFill>
    </fill>
    <fill>
      <patternFill patternType="solid">
        <fgColor rgb="FFCBC4C0"/>
        <bgColor indexed="64"/>
      </patternFill>
    </fill>
    <fill>
      <patternFill patternType="solid">
        <fgColor rgb="FFE7ECF5"/>
        <bgColor indexed="64"/>
      </patternFill>
    </fill>
    <fill>
      <patternFill patternType="solid">
        <fgColor theme="3"/>
        <bgColor indexed="64"/>
      </patternFill>
    </fill>
    <fill>
      <patternFill patternType="solid">
        <fgColor theme="4"/>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rgb="FFFFFFFF"/>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3"/>
      </top>
      <bottom/>
      <diagonal/>
    </border>
    <border>
      <left/>
      <right style="thin">
        <color theme="3"/>
      </right>
      <top/>
      <bottom/>
      <diagonal/>
    </border>
    <border>
      <left style="thin">
        <color theme="0"/>
      </left>
      <right/>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style="thin">
        <color theme="2"/>
      </left>
      <right/>
      <top style="thin">
        <color theme="0"/>
      </top>
      <bottom/>
      <diagonal/>
    </border>
    <border>
      <left/>
      <right/>
      <top/>
      <bottom style="thin">
        <color theme="2"/>
      </bottom>
      <diagonal/>
    </border>
    <border>
      <left/>
      <right/>
      <top style="thin">
        <color theme="0"/>
      </top>
      <bottom style="thin">
        <color theme="2"/>
      </bottom>
      <diagonal/>
    </border>
    <border>
      <left/>
      <right/>
      <top style="thin">
        <color theme="2"/>
      </top>
      <bottom style="thin">
        <color theme="2"/>
      </bottom>
      <diagonal/>
    </border>
    <border>
      <left style="thin">
        <color theme="2"/>
      </left>
      <right style="thin">
        <color theme="2"/>
      </right>
      <top style="thin">
        <color theme="3"/>
      </top>
      <bottom/>
      <diagonal/>
    </border>
    <border>
      <left style="thin">
        <color theme="2"/>
      </left>
      <right style="thin">
        <color theme="2"/>
      </right>
      <top style="thin">
        <color theme="3"/>
      </top>
      <bottom style="thin">
        <color theme="3"/>
      </bottom>
      <diagonal/>
    </border>
    <border>
      <left style="thin">
        <color theme="3"/>
      </left>
      <right/>
      <top/>
      <bottom/>
      <diagonal/>
    </border>
    <border>
      <left style="thin">
        <color indexed="64"/>
      </left>
      <right/>
      <top style="thin">
        <color theme="3"/>
      </top>
      <bottom/>
      <diagonal/>
    </border>
    <border>
      <left/>
      <right/>
      <top style="thin">
        <color theme="3"/>
      </top>
      <bottom style="thin">
        <color theme="3"/>
      </bottom>
      <diagonal/>
    </border>
    <border>
      <left style="thin">
        <color indexed="64"/>
      </left>
      <right/>
      <top/>
      <bottom/>
      <diagonal/>
    </border>
    <border>
      <left style="thin">
        <color indexed="64"/>
      </left>
      <right/>
      <top style="thin">
        <color theme="3"/>
      </top>
      <bottom style="thin">
        <color theme="3"/>
      </bottom>
      <diagonal/>
    </border>
    <border>
      <left style="thin">
        <color indexed="64"/>
      </left>
      <right/>
      <top/>
      <bottom style="thin">
        <color theme="3"/>
      </bottom>
      <diagonal/>
    </border>
    <border>
      <left style="thin">
        <color theme="2"/>
      </left>
      <right/>
      <top/>
      <bottom/>
      <diagonal/>
    </border>
    <border>
      <left style="thin">
        <color theme="0"/>
      </left>
      <right style="thin">
        <color theme="0"/>
      </right>
      <top/>
      <bottom/>
      <diagonal/>
    </border>
    <border>
      <left/>
      <right/>
      <top style="thin">
        <color theme="2"/>
      </top>
      <bottom/>
      <diagonal/>
    </border>
    <border>
      <left style="thin">
        <color theme="0"/>
      </left>
      <right style="thin">
        <color theme="0"/>
      </right>
      <top/>
      <bottom style="thin">
        <color theme="0"/>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style="thin">
        <color theme="0"/>
      </left>
      <right style="thin">
        <color theme="0"/>
      </right>
      <top style="thin">
        <color theme="0"/>
      </top>
      <bottom/>
      <diagonal/>
    </border>
    <border>
      <left/>
      <right style="thin">
        <color theme="0"/>
      </right>
      <top style="thin">
        <color theme="0"/>
      </top>
      <bottom style="thin">
        <color theme="2"/>
      </bottom>
      <diagonal/>
    </border>
    <border>
      <left/>
      <right style="thin">
        <color theme="0"/>
      </right>
      <top/>
      <bottom style="thin">
        <color theme="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2" fillId="0" borderId="0" applyNumberFormat="0" applyFill="0" applyBorder="0" applyAlignment="0" applyProtection="0"/>
  </cellStyleXfs>
  <cellXfs count="186">
    <xf numFmtId="0" fontId="0" fillId="0" borderId="0" xfId="0"/>
    <xf numFmtId="0" fontId="16" fillId="0" borderId="0" xfId="0" applyFont="1"/>
    <xf numFmtId="0" fontId="18" fillId="0" borderId="0" xfId="0" applyFont="1"/>
    <xf numFmtId="0" fontId="20" fillId="0" borderId="0" xfId="0" applyFont="1"/>
    <xf numFmtId="0" fontId="21" fillId="0" borderId="0" xfId="0" applyFont="1"/>
    <xf numFmtId="0" fontId="22" fillId="0" borderId="0" xfId="0" applyFont="1" applyAlignment="1">
      <alignment vertical="center"/>
    </xf>
    <xf numFmtId="0" fontId="0" fillId="0" borderId="0" xfId="0" applyAlignment="1">
      <alignment horizontal="left" vertical="center" indent="1"/>
    </xf>
    <xf numFmtId="0" fontId="22" fillId="0" borderId="0" xfId="0" applyFont="1" applyAlignment="1">
      <alignment horizontal="left" vertical="center" indent="1"/>
    </xf>
    <xf numFmtId="0" fontId="0" fillId="0" borderId="0" xfId="0" applyAlignment="1">
      <alignment horizontal="left"/>
    </xf>
    <xf numFmtId="0" fontId="23" fillId="34" borderId="11" xfId="0" applyFont="1" applyFill="1" applyBorder="1" applyAlignment="1">
      <alignment vertical="center" wrapText="1"/>
    </xf>
    <xf numFmtId="0" fontId="23" fillId="34" borderId="11" xfId="0" applyFont="1" applyFill="1" applyBorder="1" applyAlignment="1">
      <alignment horizontal="left" vertical="center" wrapText="1"/>
    </xf>
    <xf numFmtId="0" fontId="24" fillId="34" borderId="11" xfId="0" applyFont="1" applyFill="1" applyBorder="1" applyAlignment="1">
      <alignment vertical="center" wrapText="1"/>
    </xf>
    <xf numFmtId="0" fontId="25" fillId="35" borderId="11" xfId="0" applyFont="1" applyFill="1" applyBorder="1" applyAlignment="1">
      <alignment horizontal="left" vertical="center" wrapText="1"/>
    </xf>
    <xf numFmtId="3" fontId="25" fillId="36" borderId="11" xfId="0" applyNumberFormat="1" applyFont="1" applyFill="1" applyBorder="1" applyAlignment="1">
      <alignment horizontal="left" vertical="center" wrapText="1"/>
    </xf>
    <xf numFmtId="3" fontId="25" fillId="35" borderId="11" xfId="0" applyNumberFormat="1" applyFont="1" applyFill="1" applyBorder="1" applyAlignment="1">
      <alignment horizontal="left" vertical="center" wrapText="1"/>
    </xf>
    <xf numFmtId="0" fontId="25" fillId="36" borderId="11" xfId="0" applyFont="1" applyFill="1" applyBorder="1" applyAlignment="1">
      <alignment horizontal="left" vertical="center" wrapText="1"/>
    </xf>
    <xf numFmtId="0" fontId="26" fillId="37" borderId="11" xfId="0" applyFont="1" applyFill="1" applyBorder="1" applyAlignment="1">
      <alignment vertical="top" wrapText="1"/>
    </xf>
    <xf numFmtId="0" fontId="25" fillId="39" borderId="11" xfId="0" applyFont="1" applyFill="1" applyBorder="1" applyAlignment="1">
      <alignment horizontal="left" vertical="center" wrapText="1"/>
    </xf>
    <xf numFmtId="0" fontId="25" fillId="38" borderId="11" xfId="0" applyFont="1" applyFill="1" applyBorder="1" applyAlignment="1">
      <alignment horizontal="left" vertical="center" wrapText="1"/>
    </xf>
    <xf numFmtId="3" fontId="27" fillId="36" borderId="11" xfId="0" applyNumberFormat="1" applyFont="1" applyFill="1" applyBorder="1" applyAlignment="1">
      <alignment horizontal="left" vertical="center" wrapText="1"/>
    </xf>
    <xf numFmtId="0" fontId="24" fillId="34" borderId="11" xfId="0" applyFont="1" applyFill="1" applyBorder="1" applyAlignment="1">
      <alignment horizontal="left" vertical="center" wrapText="1"/>
    </xf>
    <xf numFmtId="0" fontId="28" fillId="34" borderId="11" xfId="0" applyFont="1" applyFill="1" applyBorder="1" applyAlignment="1">
      <alignment horizontal="right" vertical="center" wrapText="1"/>
    </xf>
    <xf numFmtId="0" fontId="29" fillId="36" borderId="11" xfId="0" applyFont="1" applyFill="1" applyBorder="1" applyAlignment="1">
      <alignment horizontal="right" vertical="center" wrapText="1"/>
    </xf>
    <xf numFmtId="0" fontId="0" fillId="0" borderId="0" xfId="0" applyAlignment="1">
      <alignment wrapText="1"/>
    </xf>
    <xf numFmtId="1" fontId="27" fillId="36" borderId="11" xfId="0" applyNumberFormat="1" applyFont="1" applyFill="1" applyBorder="1" applyAlignment="1">
      <alignment horizontal="left" vertical="center" wrapText="1"/>
    </xf>
    <xf numFmtId="0" fontId="23" fillId="37" borderId="11" xfId="0" applyFont="1" applyFill="1" applyBorder="1" applyAlignment="1">
      <alignment horizontal="left" vertical="center" wrapText="1"/>
    </xf>
    <xf numFmtId="0" fontId="31" fillId="0" borderId="0" xfId="0" applyFont="1"/>
    <xf numFmtId="0" fontId="32" fillId="0" borderId="0" xfId="42"/>
    <xf numFmtId="0" fontId="18" fillId="0" borderId="15" xfId="0" applyFont="1" applyBorder="1"/>
    <xf numFmtId="164" fontId="25" fillId="36" borderId="11" xfId="0" applyNumberFormat="1" applyFont="1" applyFill="1" applyBorder="1" applyAlignment="1">
      <alignment horizontal="left" vertical="center" wrapText="1"/>
    </xf>
    <xf numFmtId="164" fontId="25" fillId="35" borderId="11" xfId="0" applyNumberFormat="1" applyFont="1" applyFill="1" applyBorder="1" applyAlignment="1">
      <alignment horizontal="left" vertical="center" wrapText="1"/>
    </xf>
    <xf numFmtId="0" fontId="23" fillId="34" borderId="0" xfId="0" applyFont="1" applyFill="1" applyAlignment="1">
      <alignment horizontal="left" vertical="center" wrapText="1"/>
    </xf>
    <xf numFmtId="0" fontId="19" fillId="33" borderId="0" xfId="0" applyFont="1" applyFill="1" applyAlignment="1">
      <alignment vertical="top"/>
    </xf>
    <xf numFmtId="0" fontId="35" fillId="0" borderId="0" xfId="0" applyFont="1" applyAlignment="1">
      <alignment wrapText="1"/>
    </xf>
    <xf numFmtId="0" fontId="20" fillId="41" borderId="0" xfId="0" applyFont="1" applyFill="1"/>
    <xf numFmtId="0" fontId="23" fillId="34" borderId="0" xfId="0" applyFont="1" applyFill="1" applyAlignment="1">
      <alignment horizontal="left" vertical="center"/>
    </xf>
    <xf numFmtId="0" fontId="23" fillId="0" borderId="0" xfId="0" applyFont="1" applyAlignment="1">
      <alignment horizontal="left" vertical="center"/>
    </xf>
    <xf numFmtId="0" fontId="28" fillId="37" borderId="11" xfId="0" applyFont="1" applyFill="1" applyBorder="1" applyAlignment="1">
      <alignment horizontal="right" vertical="center" wrapText="1"/>
    </xf>
    <xf numFmtId="0" fontId="38" fillId="33" borderId="0" xfId="0" applyFont="1" applyFill="1" applyAlignment="1">
      <alignment vertical="top"/>
    </xf>
    <xf numFmtId="164" fontId="27" fillId="36" borderId="11" xfId="0" applyNumberFormat="1" applyFont="1" applyFill="1" applyBorder="1" applyAlignment="1">
      <alignment horizontal="left" vertical="center" wrapText="1"/>
    </xf>
    <xf numFmtId="0" fontId="34" fillId="35" borderId="11" xfId="0" applyFont="1" applyFill="1" applyBorder="1" applyAlignment="1">
      <alignment horizontal="left" vertical="center" wrapText="1"/>
    </xf>
    <xf numFmtId="0" fontId="38" fillId="33" borderId="23" xfId="0" applyFont="1" applyFill="1" applyBorder="1" applyAlignment="1">
      <alignment vertical="top"/>
    </xf>
    <xf numFmtId="0" fontId="0" fillId="0" borderId="23" xfId="0" applyBorder="1"/>
    <xf numFmtId="3" fontId="27" fillId="35" borderId="11" xfId="0" applyNumberFormat="1" applyFont="1" applyFill="1" applyBorder="1" applyAlignment="1">
      <alignment horizontal="left" vertical="center" wrapText="1"/>
    </xf>
    <xf numFmtId="0" fontId="30" fillId="41" borderId="11" xfId="0" applyFont="1" applyFill="1" applyBorder="1" applyAlignment="1">
      <alignment horizontal="center" vertical="top" wrapText="1"/>
    </xf>
    <xf numFmtId="0" fontId="31" fillId="41" borderId="11" xfId="0" applyFont="1" applyFill="1" applyBorder="1" applyAlignment="1">
      <alignment horizontal="center" vertical="top" wrapText="1"/>
    </xf>
    <xf numFmtId="0" fontId="24" fillId="42" borderId="11" xfId="0" applyFont="1" applyFill="1" applyBorder="1" applyAlignment="1">
      <alignment horizontal="left" vertical="center" wrapText="1"/>
    </xf>
    <xf numFmtId="0" fontId="18" fillId="0" borderId="16" xfId="0" applyFont="1" applyBorder="1"/>
    <xf numFmtId="0" fontId="33" fillId="0" borderId="16" xfId="0" applyFont="1" applyBorder="1" applyAlignment="1">
      <alignment vertical="top"/>
    </xf>
    <xf numFmtId="0" fontId="33" fillId="0" borderId="0" xfId="0" applyFont="1" applyAlignment="1">
      <alignment vertical="top"/>
    </xf>
    <xf numFmtId="0" fontId="18" fillId="0" borderId="25" xfId="0" applyFont="1" applyBorder="1"/>
    <xf numFmtId="0" fontId="23" fillId="34" borderId="10" xfId="0" applyFont="1" applyFill="1" applyBorder="1" applyAlignment="1">
      <alignment vertical="center" wrapText="1"/>
    </xf>
    <xf numFmtId="0" fontId="23" fillId="34" borderId="10" xfId="0" applyFont="1" applyFill="1" applyBorder="1" applyAlignment="1">
      <alignment horizontal="left" vertical="center" wrapText="1"/>
    </xf>
    <xf numFmtId="3" fontId="25" fillId="40" borderId="0" xfId="0" applyNumberFormat="1" applyFont="1" applyFill="1" applyAlignment="1">
      <alignment horizontal="left" vertical="center"/>
    </xf>
    <xf numFmtId="0" fontId="25" fillId="40" borderId="0" xfId="0" applyFont="1" applyFill="1" applyAlignment="1">
      <alignment horizontal="left" vertical="center"/>
    </xf>
    <xf numFmtId="3" fontId="18" fillId="0" borderId="0" xfId="0" applyNumberFormat="1" applyFont="1" applyAlignment="1">
      <alignment horizontal="left" vertical="center"/>
    </xf>
    <xf numFmtId="0" fontId="18" fillId="0" borderId="0" xfId="0" applyFont="1" applyAlignment="1">
      <alignment horizontal="left" vertical="center"/>
    </xf>
    <xf numFmtId="164" fontId="0" fillId="0" borderId="0" xfId="0" applyNumberFormat="1" applyAlignment="1">
      <alignment horizontal="left"/>
    </xf>
    <xf numFmtId="0" fontId="34" fillId="0" borderId="29" xfId="0" applyFont="1" applyBorder="1"/>
    <xf numFmtId="0" fontId="18" fillId="0" borderId="31" xfId="0" applyFont="1" applyBorder="1"/>
    <xf numFmtId="0" fontId="39" fillId="0" borderId="32" xfId="0" applyFont="1" applyBorder="1" applyAlignment="1">
      <alignment horizontal="left"/>
    </xf>
    <xf numFmtId="0" fontId="24" fillId="34" borderId="11" xfId="0" applyFont="1" applyFill="1" applyBorder="1" applyAlignment="1">
      <alignment horizontal="left" vertical="center"/>
    </xf>
    <xf numFmtId="0" fontId="18" fillId="0" borderId="0" xfId="0" applyFont="1" applyAlignment="1">
      <alignment wrapText="1"/>
    </xf>
    <xf numFmtId="0" fontId="0" fillId="0" borderId="22" xfId="0" applyBorder="1"/>
    <xf numFmtId="0" fontId="18" fillId="0" borderId="16" xfId="0" applyFont="1" applyBorder="1" applyAlignment="1">
      <alignment vertical="center"/>
    </xf>
    <xf numFmtId="0" fontId="18" fillId="0" borderId="27" xfId="0" applyFont="1" applyBorder="1"/>
    <xf numFmtId="0" fontId="31" fillId="0" borderId="15" xfId="0" applyFont="1" applyBorder="1"/>
    <xf numFmtId="0" fontId="18" fillId="0" borderId="33" xfId="0" applyFont="1" applyBorder="1"/>
    <xf numFmtId="0" fontId="23" fillId="34" borderId="12" xfId="0" applyFont="1" applyFill="1" applyBorder="1" applyAlignment="1">
      <alignment horizontal="left" vertical="center" wrapText="1"/>
    </xf>
    <xf numFmtId="0" fontId="38" fillId="33" borderId="23" xfId="0" applyFont="1" applyFill="1" applyBorder="1" applyAlignment="1">
      <alignment horizontal="left" vertical="top"/>
    </xf>
    <xf numFmtId="0" fontId="38" fillId="33" borderId="24" xfId="0" applyFont="1" applyFill="1" applyBorder="1" applyAlignment="1">
      <alignment horizontal="left" vertical="top"/>
    </xf>
    <xf numFmtId="165" fontId="25" fillId="36" borderId="11" xfId="0" applyNumberFormat="1" applyFont="1" applyFill="1" applyBorder="1" applyAlignment="1">
      <alignment horizontal="left" vertical="center" wrapText="1"/>
    </xf>
    <xf numFmtId="0" fontId="40" fillId="35" borderId="11" xfId="0" applyFont="1" applyFill="1" applyBorder="1" applyAlignment="1">
      <alignment horizontal="left" vertical="center" wrapText="1"/>
    </xf>
    <xf numFmtId="3" fontId="40" fillId="36" borderId="11" xfId="0" applyNumberFormat="1" applyFont="1" applyFill="1" applyBorder="1" applyAlignment="1">
      <alignment horizontal="left" vertical="center" wrapText="1"/>
    </xf>
    <xf numFmtId="0" fontId="40" fillId="0" borderId="16" xfId="0" applyFont="1" applyBorder="1"/>
    <xf numFmtId="0" fontId="40" fillId="0" borderId="0" xfId="0" applyFont="1"/>
    <xf numFmtId="0" fontId="40" fillId="0" borderId="17" xfId="0" applyFont="1" applyBorder="1" applyAlignment="1">
      <alignment horizontal="left" vertical="center" wrapText="1"/>
    </xf>
    <xf numFmtId="0" fontId="40" fillId="0" borderId="0" xfId="0" applyFont="1" applyAlignment="1">
      <alignment horizontal="left" vertical="center" wrapText="1"/>
    </xf>
    <xf numFmtId="3" fontId="25" fillId="35" borderId="0" xfId="0" applyNumberFormat="1" applyFont="1" applyFill="1" applyAlignment="1">
      <alignment horizontal="left" vertical="center" wrapText="1"/>
    </xf>
    <xf numFmtId="0" fontId="23" fillId="34" borderId="34" xfId="0" applyFont="1" applyFill="1" applyBorder="1" applyAlignment="1">
      <alignment horizontal="left" vertical="center" wrapText="1"/>
    </xf>
    <xf numFmtId="3" fontId="25" fillId="35" borderId="34" xfId="0" applyNumberFormat="1" applyFont="1" applyFill="1" applyBorder="1" applyAlignment="1">
      <alignment horizontal="left" vertical="center" wrapText="1"/>
    </xf>
    <xf numFmtId="1" fontId="27" fillId="0" borderId="0" xfId="0" applyNumberFormat="1" applyFont="1" applyAlignment="1">
      <alignment horizontal="left" vertical="center" wrapText="1"/>
    </xf>
    <xf numFmtId="3" fontId="25" fillId="0" borderId="0" xfId="0" applyNumberFormat="1" applyFont="1" applyAlignment="1">
      <alignment horizontal="left" vertical="center" wrapText="1"/>
    </xf>
    <xf numFmtId="3" fontId="25" fillId="36" borderId="34" xfId="0" applyNumberFormat="1" applyFont="1" applyFill="1" applyBorder="1" applyAlignment="1">
      <alignment horizontal="left" vertical="center" wrapText="1"/>
    </xf>
    <xf numFmtId="0" fontId="0" fillId="0" borderId="24" xfId="0" applyBorder="1"/>
    <xf numFmtId="0" fontId="31" fillId="0" borderId="0" xfId="0" applyFont="1" applyAlignment="1">
      <alignment horizontal="center" vertical="top" wrapText="1"/>
    </xf>
    <xf numFmtId="0" fontId="25" fillId="0" borderId="11" xfId="0" applyFont="1" applyBorder="1" applyAlignment="1">
      <alignment horizontal="lef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3" fontId="24" fillId="42" borderId="11" xfId="0" applyNumberFormat="1" applyFont="1" applyFill="1" applyBorder="1" applyAlignment="1">
      <alignment horizontal="left" vertical="center" wrapText="1"/>
    </xf>
    <xf numFmtId="0" fontId="31" fillId="41" borderId="34" xfId="0" applyFont="1" applyFill="1" applyBorder="1" applyAlignment="1">
      <alignment horizontal="center" vertical="top" wrapText="1"/>
    </xf>
    <xf numFmtId="0" fontId="24" fillId="42" borderId="34" xfId="0" applyFont="1" applyFill="1" applyBorder="1" applyAlignment="1">
      <alignment horizontal="left" vertical="center" wrapText="1"/>
    </xf>
    <xf numFmtId="0" fontId="25" fillId="36" borderId="0" xfId="0" applyFont="1" applyFill="1" applyAlignment="1">
      <alignment horizontal="left" vertical="center" wrapText="1"/>
    </xf>
    <xf numFmtId="3" fontId="27" fillId="0" borderId="0" xfId="0" applyNumberFormat="1" applyFont="1" applyAlignment="1">
      <alignment horizontal="left" vertical="center" wrapText="1"/>
    </xf>
    <xf numFmtId="0" fontId="0" fillId="0" borderId="35" xfId="0" applyBorder="1"/>
    <xf numFmtId="3" fontId="25" fillId="36" borderId="0" xfId="0" applyNumberFormat="1" applyFont="1" applyFill="1" applyAlignment="1">
      <alignment horizontal="left" vertical="center" wrapText="1"/>
    </xf>
    <xf numFmtId="0" fontId="25" fillId="35" borderId="0" xfId="0" applyFont="1" applyFill="1" applyAlignment="1">
      <alignment horizontal="left" vertical="center" wrapText="1"/>
    </xf>
    <xf numFmtId="0" fontId="25" fillId="36" borderId="34" xfId="0" applyFont="1" applyFill="1" applyBorder="1" applyAlignment="1">
      <alignment horizontal="left" vertical="center" wrapText="1"/>
    </xf>
    <xf numFmtId="0" fontId="25" fillId="35" borderId="36" xfId="0" applyFont="1" applyFill="1" applyBorder="1" applyAlignment="1">
      <alignment horizontal="left" vertical="center" wrapText="1"/>
    </xf>
    <xf numFmtId="0" fontId="23" fillId="34" borderId="36" xfId="0" applyFont="1" applyFill="1" applyBorder="1" applyAlignment="1">
      <alignment horizontal="left" vertical="center" wrapText="1"/>
    </xf>
    <xf numFmtId="0" fontId="25" fillId="36" borderId="36" xfId="0" applyFont="1" applyFill="1" applyBorder="1" applyAlignment="1">
      <alignment horizontal="left" vertical="center" wrapText="1"/>
    </xf>
    <xf numFmtId="3" fontId="25" fillId="35" borderId="36" xfId="0" applyNumberFormat="1" applyFont="1" applyFill="1" applyBorder="1" applyAlignment="1">
      <alignment horizontal="left" vertical="center" wrapText="1"/>
    </xf>
    <xf numFmtId="0" fontId="24" fillId="34" borderId="34" xfId="0" applyFont="1" applyFill="1" applyBorder="1" applyAlignment="1">
      <alignment horizontal="left" vertical="center" wrapText="1"/>
    </xf>
    <xf numFmtId="0" fontId="23" fillId="0" borderId="0" xfId="0" applyFont="1" applyAlignment="1">
      <alignment horizontal="left" vertical="center" wrapText="1"/>
    </xf>
    <xf numFmtId="0" fontId="23" fillId="41" borderId="0" xfId="0" applyFont="1" applyFill="1" applyAlignment="1">
      <alignment horizontal="left" vertical="center" wrapText="1"/>
    </xf>
    <xf numFmtId="0" fontId="41" fillId="0" borderId="0" xfId="0" applyFont="1" applyAlignment="1">
      <alignment vertical="center"/>
    </xf>
    <xf numFmtId="0" fontId="24" fillId="0" borderId="11" xfId="0" applyFont="1" applyBorder="1" applyAlignment="1">
      <alignment horizontal="left" vertical="center"/>
    </xf>
    <xf numFmtId="0" fontId="24" fillId="0" borderId="11" xfId="0" applyFont="1" applyBorder="1" applyAlignment="1">
      <alignment horizontal="left" vertical="center" wrapText="1"/>
    </xf>
    <xf numFmtId="0" fontId="24" fillId="0" borderId="34" xfId="0" applyFont="1" applyBorder="1" applyAlignment="1">
      <alignment horizontal="left" vertical="center" wrapText="1"/>
    </xf>
    <xf numFmtId="0" fontId="23" fillId="0" borderId="0" xfId="0" applyFont="1" applyAlignment="1">
      <alignment vertical="center"/>
    </xf>
    <xf numFmtId="0" fontId="18" fillId="0" borderId="17"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38" fillId="33" borderId="22" xfId="0" applyFont="1" applyFill="1" applyBorder="1" applyAlignment="1">
      <alignment horizontal="left" vertical="top"/>
    </xf>
    <xf numFmtId="0" fontId="38" fillId="33" borderId="24" xfId="0" applyFont="1" applyFill="1" applyBorder="1" applyAlignment="1">
      <alignment horizontal="left" vertical="top" wrapText="1"/>
    </xf>
    <xf numFmtId="0" fontId="38" fillId="33" borderId="22" xfId="0" applyFont="1" applyFill="1" applyBorder="1" applyAlignment="1">
      <alignment horizontal="left" vertical="top" wrapText="1"/>
    </xf>
    <xf numFmtId="0" fontId="24" fillId="34" borderId="18" xfId="0" applyFont="1" applyFill="1" applyBorder="1" applyAlignment="1">
      <alignment horizontal="left" vertical="center" wrapText="1"/>
    </xf>
    <xf numFmtId="164" fontId="25" fillId="36" borderId="18" xfId="0" applyNumberFormat="1" applyFont="1" applyFill="1" applyBorder="1" applyAlignment="1">
      <alignment horizontal="left" vertical="center" wrapText="1"/>
    </xf>
    <xf numFmtId="0" fontId="38" fillId="33" borderId="0" xfId="0" applyFont="1" applyFill="1" applyAlignment="1">
      <alignment horizontal="left" vertical="top"/>
    </xf>
    <xf numFmtId="0" fontId="38" fillId="33" borderId="24" xfId="0" applyFont="1" applyFill="1" applyBorder="1" applyAlignment="1">
      <alignment vertical="top" wrapText="1"/>
    </xf>
    <xf numFmtId="0" fontId="23" fillId="34" borderId="39" xfId="0" applyFont="1" applyFill="1" applyBorder="1" applyAlignment="1">
      <alignment horizontal="left" vertical="center" wrapText="1"/>
    </xf>
    <xf numFmtId="3" fontId="29" fillId="36" borderId="11" xfId="0" applyNumberFormat="1" applyFont="1" applyFill="1" applyBorder="1" applyAlignment="1">
      <alignment horizontal="right" vertical="center" wrapText="1"/>
    </xf>
    <xf numFmtId="3" fontId="29" fillId="35" borderId="11" xfId="0" applyNumberFormat="1" applyFont="1" applyFill="1" applyBorder="1" applyAlignment="1">
      <alignment horizontal="right" vertical="center" wrapText="1"/>
    </xf>
    <xf numFmtId="0" fontId="38" fillId="33" borderId="40" xfId="0" applyFont="1" applyFill="1" applyBorder="1" applyAlignment="1">
      <alignment horizontal="left" vertical="top"/>
    </xf>
    <xf numFmtId="0" fontId="0" fillId="0" borderId="23" xfId="0" applyBorder="1" applyAlignment="1">
      <alignment horizontal="left"/>
    </xf>
    <xf numFmtId="0" fontId="38" fillId="33" borderId="24" xfId="0" applyFont="1" applyFill="1" applyBorder="1" applyAlignment="1">
      <alignment vertical="top"/>
    </xf>
    <xf numFmtId="0" fontId="31" fillId="0" borderId="0" xfId="0" applyFont="1" applyAlignment="1">
      <alignment wrapText="1"/>
    </xf>
    <xf numFmtId="0" fontId="16" fillId="0" borderId="0" xfId="0" applyFont="1" applyAlignment="1">
      <alignment wrapText="1"/>
    </xf>
    <xf numFmtId="0" fontId="23" fillId="0" borderId="0" xfId="0" applyFont="1" applyAlignment="1">
      <alignment horizontal="center" vertical="center" wrapText="1"/>
    </xf>
    <xf numFmtId="0" fontId="38" fillId="33" borderId="35" xfId="0" applyFont="1" applyFill="1" applyBorder="1" applyAlignment="1">
      <alignment horizontal="left" vertical="top"/>
    </xf>
    <xf numFmtId="3" fontId="25" fillId="38" borderId="11" xfId="0" applyNumberFormat="1" applyFont="1" applyFill="1" applyBorder="1" applyAlignment="1">
      <alignment horizontal="left" vertical="center" wrapText="1"/>
    </xf>
    <xf numFmtId="3" fontId="25" fillId="39" borderId="11" xfId="0" applyNumberFormat="1" applyFont="1" applyFill="1" applyBorder="1" applyAlignment="1">
      <alignment horizontal="left" vertical="center" wrapText="1"/>
    </xf>
    <xf numFmtId="0" fontId="38" fillId="33" borderId="23" xfId="0" applyFont="1" applyFill="1" applyBorder="1" applyAlignment="1">
      <alignment horizontal="left" vertical="top" wrapText="1"/>
    </xf>
    <xf numFmtId="164" fontId="40" fillId="35" borderId="11" xfId="0" applyNumberFormat="1" applyFont="1" applyFill="1" applyBorder="1" applyAlignment="1">
      <alignment horizontal="left" vertical="center" wrapText="1"/>
    </xf>
    <xf numFmtId="0" fontId="13" fillId="42" borderId="11" xfId="0" applyFont="1" applyFill="1" applyBorder="1" applyAlignment="1">
      <alignment horizontal="left"/>
    </xf>
    <xf numFmtId="0" fontId="17" fillId="42" borderId="11" xfId="0" applyFont="1" applyFill="1" applyBorder="1" applyAlignment="1">
      <alignment horizontal="left"/>
    </xf>
    <xf numFmtId="0" fontId="17" fillId="42" borderId="11" xfId="0" applyFont="1" applyFill="1" applyBorder="1"/>
    <xf numFmtId="3" fontId="30" fillId="41" borderId="11" xfId="0" applyNumberFormat="1" applyFont="1" applyFill="1" applyBorder="1" applyAlignment="1">
      <alignment horizontal="left" vertical="center" wrapText="1"/>
    </xf>
    <xf numFmtId="1" fontId="30" fillId="41" borderId="11" xfId="0" applyNumberFormat="1" applyFont="1" applyFill="1" applyBorder="1" applyAlignment="1">
      <alignment horizontal="left" vertical="center" wrapText="1"/>
    </xf>
    <xf numFmtId="0" fontId="34" fillId="0" borderId="26" xfId="0" applyFont="1" applyBorder="1" applyAlignment="1">
      <alignment horizontal="left" wrapText="1"/>
    </xf>
    <xf numFmtId="0" fontId="34" fillId="0" borderId="25" xfId="0" applyFont="1" applyBorder="1" applyAlignment="1">
      <alignment horizontal="left" wrapText="1"/>
    </xf>
    <xf numFmtId="0" fontId="18" fillId="0" borderId="28" xfId="0" applyFont="1" applyBorder="1" applyAlignment="1">
      <alignment horizontal="left" vertical="center"/>
    </xf>
    <xf numFmtId="0" fontId="18" fillId="0" borderId="30" xfId="0" applyFont="1" applyBorder="1" applyAlignment="1">
      <alignment horizontal="left" vertical="center"/>
    </xf>
    <xf numFmtId="0" fontId="23" fillId="34" borderId="12" xfId="0" applyFont="1" applyFill="1" applyBorder="1" applyAlignment="1">
      <alignment horizontal="left" vertical="center" wrapText="1"/>
    </xf>
    <xf numFmtId="0" fontId="23" fillId="34" borderId="14" xfId="0" applyFont="1" applyFill="1" applyBorder="1" applyAlignment="1">
      <alignment horizontal="left" vertical="center" wrapText="1"/>
    </xf>
    <xf numFmtId="0" fontId="23" fillId="34" borderId="17" xfId="0" applyFont="1" applyFill="1" applyBorder="1" applyAlignment="1">
      <alignment horizontal="left" vertical="center" wrapText="1"/>
    </xf>
    <xf numFmtId="0" fontId="23" fillId="34" borderId="0" xfId="0" applyFont="1" applyFill="1" applyAlignment="1">
      <alignment horizontal="left" vertical="center" wrapText="1"/>
    </xf>
    <xf numFmtId="0" fontId="37" fillId="0" borderId="23" xfId="0" applyFont="1" applyBorder="1" applyAlignment="1">
      <alignment horizontal="left" wrapText="1"/>
    </xf>
    <xf numFmtId="0" fontId="38" fillId="33" borderId="22" xfId="0" applyFont="1" applyFill="1" applyBorder="1" applyAlignment="1">
      <alignment horizontal="left" vertical="top"/>
    </xf>
    <xf numFmtId="0" fontId="38" fillId="33" borderId="23" xfId="0" applyFont="1" applyFill="1" applyBorder="1" applyAlignment="1">
      <alignment horizontal="left" vertical="top"/>
    </xf>
    <xf numFmtId="0" fontId="43" fillId="0" borderId="35" xfId="42" applyFont="1" applyBorder="1" applyAlignment="1">
      <alignment horizontal="left" wrapText="1"/>
    </xf>
    <xf numFmtId="0" fontId="38" fillId="33" borderId="21" xfId="0" applyFont="1" applyFill="1" applyBorder="1" applyAlignment="1">
      <alignment horizontal="left" vertical="top"/>
    </xf>
    <xf numFmtId="0" fontId="38" fillId="33" borderId="18" xfId="0" applyFont="1" applyFill="1" applyBorder="1" applyAlignment="1">
      <alignment horizontal="left" vertical="top"/>
    </xf>
    <xf numFmtId="0" fontId="38" fillId="33" borderId="24" xfId="0" applyFont="1" applyFill="1" applyBorder="1" applyAlignment="1">
      <alignment horizontal="left" vertical="top"/>
    </xf>
    <xf numFmtId="0" fontId="23" fillId="34" borderId="19" xfId="0" applyFont="1" applyFill="1" applyBorder="1" applyAlignment="1">
      <alignment horizontal="left" vertical="center" wrapText="1"/>
    </xf>
    <xf numFmtId="0" fontId="23" fillId="34" borderId="20" xfId="0" applyFont="1" applyFill="1" applyBorder="1" applyAlignment="1">
      <alignment horizontal="left" vertical="center" wrapText="1"/>
    </xf>
    <xf numFmtId="0" fontId="23" fillId="41" borderId="17" xfId="0" applyFont="1" applyFill="1" applyBorder="1" applyAlignment="1">
      <alignment horizontal="left" vertical="center"/>
    </xf>
    <xf numFmtId="0" fontId="23" fillId="41" borderId="0" xfId="0" applyFont="1" applyFill="1" applyAlignment="1">
      <alignment horizontal="left" vertical="center"/>
    </xf>
    <xf numFmtId="0" fontId="38" fillId="33" borderId="23" xfId="0" applyFont="1" applyFill="1" applyBorder="1" applyAlignment="1">
      <alignment horizontal="left" vertical="top" wrapText="1"/>
    </xf>
    <xf numFmtId="0" fontId="32" fillId="0" borderId="37" xfId="42" applyBorder="1" applyAlignment="1">
      <alignment horizontal="left"/>
    </xf>
    <xf numFmtId="0" fontId="32" fillId="0" borderId="24" xfId="42" applyBorder="1" applyAlignment="1">
      <alignment horizontal="left"/>
    </xf>
    <xf numFmtId="0" fontId="32" fillId="0" borderId="38" xfId="42" applyBorder="1" applyAlignment="1">
      <alignment horizontal="left"/>
    </xf>
    <xf numFmtId="0" fontId="23" fillId="34" borderId="41" xfId="0" applyFont="1" applyFill="1" applyBorder="1" applyAlignment="1">
      <alignment horizontal="left" vertical="center" wrapText="1"/>
    </xf>
    <xf numFmtId="0" fontId="32" fillId="0" borderId="33" xfId="42" applyBorder="1" applyAlignment="1">
      <alignment horizontal="left"/>
    </xf>
    <xf numFmtId="0" fontId="32" fillId="0" borderId="0" xfId="42" applyBorder="1" applyAlignment="1">
      <alignment horizontal="left"/>
    </xf>
    <xf numFmtId="0" fontId="41" fillId="0" borderId="0" xfId="0" applyFont="1" applyAlignment="1">
      <alignment horizontal="left" vertical="center" wrapText="1"/>
    </xf>
    <xf numFmtId="0" fontId="32" fillId="33" borderId="23" xfId="42" applyFill="1" applyBorder="1" applyAlignment="1">
      <alignment horizontal="left" vertical="top" wrapText="1"/>
    </xf>
    <xf numFmtId="0" fontId="23" fillId="34" borderId="17" xfId="0" applyFont="1" applyFill="1" applyBorder="1" applyAlignment="1">
      <alignment horizontal="left" vertical="center"/>
    </xf>
    <xf numFmtId="0" fontId="23" fillId="34" borderId="0" xfId="0" applyFont="1" applyFill="1" applyAlignment="1">
      <alignment horizontal="left" vertical="center"/>
    </xf>
    <xf numFmtId="0" fontId="38" fillId="33" borderId="24" xfId="0" applyFont="1" applyFill="1" applyBorder="1" applyAlignment="1">
      <alignment horizontal="left" vertical="top" wrapText="1"/>
    </xf>
    <xf numFmtId="0" fontId="23" fillId="34" borderId="13" xfId="0" applyFont="1" applyFill="1" applyBorder="1" applyAlignment="1">
      <alignment horizontal="left" vertical="center" wrapText="1"/>
    </xf>
    <xf numFmtId="0" fontId="31" fillId="34" borderId="19" xfId="0" applyFont="1" applyFill="1" applyBorder="1" applyAlignment="1">
      <alignment horizontal="left" vertical="center" wrapText="1"/>
    </xf>
    <xf numFmtId="0" fontId="31" fillId="34" borderId="20" xfId="0" applyFont="1" applyFill="1" applyBorder="1" applyAlignment="1">
      <alignment horizontal="left" vertical="center" wrapText="1"/>
    </xf>
    <xf numFmtId="0" fontId="36" fillId="0" borderId="0" xfId="0" applyFont="1" applyAlignment="1">
      <alignment horizontal="left" wrapText="1"/>
    </xf>
    <xf numFmtId="0" fontId="23" fillId="37" borderId="11" xfId="0" applyFont="1" applyFill="1" applyBorder="1" applyAlignment="1">
      <alignment horizontal="left" vertical="center" wrapText="1"/>
    </xf>
    <xf numFmtId="0" fontId="31" fillId="42" borderId="0" xfId="0" applyFont="1" applyFill="1" applyAlignment="1">
      <alignment horizontal="left" wrapText="1"/>
    </xf>
    <xf numFmtId="0" fontId="36" fillId="0" borderId="35" xfId="0" applyFont="1" applyBorder="1" applyAlignment="1">
      <alignment horizontal="left" wrapText="1"/>
    </xf>
    <xf numFmtId="0" fontId="17" fillId="42" borderId="11" xfId="0" applyFont="1" applyFill="1" applyBorder="1" applyAlignment="1">
      <alignment horizontal="center"/>
    </xf>
    <xf numFmtId="0" fontId="13" fillId="41" borderId="0" xfId="0" applyFont="1" applyFill="1" applyAlignment="1">
      <alignment horizontal="left" wrapText="1"/>
    </xf>
    <xf numFmtId="0" fontId="38" fillId="0" borderId="23" xfId="0" applyFont="1" applyBorder="1" applyAlignment="1">
      <alignment horizontal="left" vertical="top"/>
    </xf>
    <xf numFmtId="0" fontId="32" fillId="0" borderId="24" xfId="42" applyFill="1" applyBorder="1" applyAlignment="1">
      <alignment horizontal="left" vertical="top" wrapText="1"/>
    </xf>
    <xf numFmtId="0" fontId="38" fillId="0" borderId="24" xfId="0" applyFont="1" applyBorder="1" applyAlignment="1">
      <alignment horizontal="left" vertical="top" wrapText="1"/>
    </xf>
    <xf numFmtId="0" fontId="38" fillId="33" borderId="22" xfId="0" applyFont="1" applyFill="1" applyBorder="1" applyAlignment="1">
      <alignment horizontal="left" vertical="top" wrapText="1"/>
    </xf>
    <xf numFmtId="0" fontId="31" fillId="42" borderId="18" xfId="0" applyFont="1" applyFill="1" applyBorder="1" applyAlignment="1">
      <alignment horizontal="center" vertical="center" wrapText="1"/>
    </xf>
    <xf numFmtId="0" fontId="38" fillId="0" borderId="23" xfId="0" applyFont="1" applyBorder="1" applyAlignment="1">
      <alignment horizontal="left" vertical="top" wrapText="1"/>
    </xf>
    <xf numFmtId="0" fontId="23" fillId="34" borderId="18" xfId="0" applyFont="1" applyFill="1" applyBorder="1" applyAlignment="1">
      <alignment horizontal="left"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border diagonalUp="0" diagonalDown="0">
        <left/>
        <right style="thin">
          <color theme="3"/>
        </right>
        <top/>
        <bottom/>
        <vertical/>
        <horizontal/>
      </border>
    </dxf>
    <dxf>
      <border outline="0">
        <top style="thin">
          <color theme="3"/>
        </top>
      </border>
    </dxf>
    <dxf>
      <font>
        <b val="0"/>
        <i val="0"/>
        <strike val="0"/>
        <condense val="0"/>
        <extend val="0"/>
        <outline val="0"/>
        <shadow val="0"/>
        <u val="none"/>
        <vertAlign val="baseline"/>
        <sz val="11"/>
        <color theme="1"/>
        <name val="Calibri"/>
        <family val="2"/>
        <scheme val="none"/>
      </font>
      <border diagonalUp="0" diagonalDown="0" outline="0">
        <left style="thin">
          <color theme="3"/>
        </left>
        <right style="thin">
          <color theme="3"/>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Litres per capita</c:v>
          </c:tx>
          <c:spPr>
            <a:solidFill>
              <a:schemeClr val="accent1"/>
            </a:solidFill>
            <a:ln>
              <a:noFill/>
            </a:ln>
            <a:effectLst/>
          </c:spPr>
          <c:invertIfNegative val="0"/>
          <c:cat>
            <c:numRef>
              <c:f>'Table 1_Figure 1'!$A$3:$A$33</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'Table 1_Figure 1'!$B$3:$B$33</c:f>
              <c:numCache>
                <c:formatCode>0.0</c:formatCode>
                <c:ptCount val="31"/>
                <c:pt idx="0">
                  <c:v>11.107059710851443</c:v>
                </c:pt>
                <c:pt idx="1">
                  <c:v>11.383836166189322</c:v>
                </c:pt>
                <c:pt idx="2">
                  <c:v>12.135368828802061</c:v>
                </c:pt>
                <c:pt idx="3">
                  <c:v>12.527764052554508</c:v>
                </c:pt>
                <c:pt idx="4">
                  <c:v>13.062733841176751</c:v>
                </c:pt>
                <c:pt idx="5">
                  <c:v>13.717604881862663</c:v>
                </c:pt>
                <c:pt idx="6">
                  <c:v>14.08958473899515</c:v>
                </c:pt>
                <c:pt idx="7">
                  <c:v>14.303369834216051</c:v>
                </c:pt>
                <c:pt idx="8">
                  <c:v>14.209486245762232</c:v>
                </c:pt>
                <c:pt idx="9">
                  <c:v>13.347441252076594</c:v>
                </c:pt>
                <c:pt idx="10">
                  <c:v>13.478836363227449</c:v>
                </c:pt>
                <c:pt idx="11">
                  <c:v>13.38494544802732</c:v>
                </c:pt>
                <c:pt idx="12">
                  <c:v>13.371984853339097</c:v>
                </c:pt>
                <c:pt idx="13">
                  <c:v>13.23126729656745</c:v>
                </c:pt>
                <c:pt idx="14">
                  <c:v>12.202238219056079</c:v>
                </c:pt>
                <c:pt idx="15">
                  <c:v>11.037387121651458</c:v>
                </c:pt>
                <c:pt idx="16">
                  <c:v>11.634858330057508</c:v>
                </c:pt>
                <c:pt idx="17">
                  <c:v>11.651909080499765</c:v>
                </c:pt>
                <c:pt idx="18">
                  <c:v>11.477570621548242</c:v>
                </c:pt>
                <c:pt idx="19">
                  <c:v>10.539705862305151</c:v>
                </c:pt>
                <c:pt idx="20">
                  <c:v>10.835315171039749</c:v>
                </c:pt>
                <c:pt idx="21">
                  <c:v>10.69447004841455</c:v>
                </c:pt>
                <c:pt idx="22">
                  <c:v>11.155080770185585</c:v>
                </c:pt>
                <c:pt idx="23">
                  <c:v>10.995864709919466</c:v>
                </c:pt>
                <c:pt idx="24">
                  <c:v>11.009934776394772</c:v>
                </c:pt>
                <c:pt idx="25">
                  <c:v>10.775613226499004</c:v>
                </c:pt>
                <c:pt idx="26">
                  <c:v>10.06914225658706</c:v>
                </c:pt>
                <c:pt idx="27">
                  <c:v>9.49</c:v>
                </c:pt>
                <c:pt idx="28">
                  <c:v>10.210000000000001</c:v>
                </c:pt>
                <c:pt idx="29">
                  <c:v>9.9</c:v>
                </c:pt>
                <c:pt idx="30">
                  <c:v>9.4</c:v>
                </c:pt>
              </c:numCache>
            </c:numRef>
          </c:val>
          <c:extLst>
            <c:ext xmlns:c16="http://schemas.microsoft.com/office/drawing/2014/chart" uri="{C3380CC4-5D6E-409C-BE32-E72D297353CC}">
              <c16:uniqueId val="{00000000-C3A0-4E8D-B542-BA03352CEA6B}"/>
            </c:ext>
          </c:extLst>
        </c:ser>
        <c:dLbls>
          <c:showLegendKey val="0"/>
          <c:showVal val="0"/>
          <c:showCatName val="0"/>
          <c:showSerName val="0"/>
          <c:showPercent val="0"/>
          <c:showBubbleSize val="0"/>
        </c:dLbls>
        <c:gapWidth val="219"/>
        <c:overlap val="-27"/>
        <c:axId val="361120079"/>
        <c:axId val="361121039"/>
      </c:barChart>
      <c:catAx>
        <c:axId val="36112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121039"/>
        <c:crosses val="autoZero"/>
        <c:auto val="1"/>
        <c:lblAlgn val="ctr"/>
        <c:lblOffset val="100"/>
        <c:noMultiLvlLbl val="0"/>
      </c:catAx>
      <c:valAx>
        <c:axId val="36112103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12007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 10_Figure 10'!$A$3</c:f>
              <c:strCache>
                <c:ptCount val="1"/>
                <c:pt idx="0">
                  <c:v>Driving/being in charge of a vehicle while over the legal blood alcohol limit</c:v>
                </c:pt>
              </c:strCache>
            </c:strRef>
          </c:tx>
          <c:spPr>
            <a:solidFill>
              <a:schemeClr val="accent1"/>
            </a:solidFill>
            <a:ln>
              <a:noFill/>
            </a:ln>
            <a:effectLst/>
          </c:spPr>
          <c:invertIfNegative val="0"/>
          <c:cat>
            <c:numRef>
              <c:f>'Table 10_Figure 10'!$B$2:$M$2</c:f>
              <c:numCache>
                <c:formatCode>0</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'Table 10_Figure 10'!$B$3:$M$3</c:f>
              <c:numCache>
                <c:formatCode>#,##0</c:formatCode>
                <c:ptCount val="12"/>
                <c:pt idx="0">
                  <c:v>6748</c:v>
                </c:pt>
                <c:pt idx="1">
                  <c:v>6477</c:v>
                </c:pt>
                <c:pt idx="2">
                  <c:v>6415</c:v>
                </c:pt>
                <c:pt idx="3">
                  <c:v>6925</c:v>
                </c:pt>
                <c:pt idx="4">
                  <c:v>7359</c:v>
                </c:pt>
                <c:pt idx="5">
                  <c:v>7080</c:v>
                </c:pt>
                <c:pt idx="6">
                  <c:v>6562</c:v>
                </c:pt>
                <c:pt idx="7">
                  <c:v>5160</c:v>
                </c:pt>
                <c:pt idx="8">
                  <c:v>4986</c:v>
                </c:pt>
                <c:pt idx="9">
                  <c:v>5527</c:v>
                </c:pt>
                <c:pt idx="10">
                  <c:v>5062</c:v>
                </c:pt>
                <c:pt idx="11">
                  <c:v>5029</c:v>
                </c:pt>
              </c:numCache>
            </c:numRef>
          </c:val>
          <c:extLst>
            <c:ext xmlns:c16="http://schemas.microsoft.com/office/drawing/2014/chart" uri="{C3380CC4-5D6E-409C-BE32-E72D297353CC}">
              <c16:uniqueId val="{00000000-2C51-4A1B-850F-32A93DA7A5C4}"/>
            </c:ext>
          </c:extLst>
        </c:ser>
        <c:ser>
          <c:idx val="1"/>
          <c:order val="1"/>
          <c:tx>
            <c:strRef>
              <c:f>'Table 10_Figure 10'!$A$4</c:f>
              <c:strCache>
                <c:ptCount val="1"/>
                <c:pt idx="0">
                  <c:v>Drunkenness</c:v>
                </c:pt>
              </c:strCache>
            </c:strRef>
          </c:tx>
          <c:spPr>
            <a:solidFill>
              <a:schemeClr val="accent2"/>
            </a:solidFill>
            <a:ln>
              <a:noFill/>
            </a:ln>
            <a:effectLst/>
          </c:spPr>
          <c:invertIfNegative val="0"/>
          <c:cat>
            <c:numRef>
              <c:f>'Table 10_Figure 10'!$B$2:$M$2</c:f>
              <c:numCache>
                <c:formatCode>0</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'Table 10_Figure 10'!$B$4:$M$4</c:f>
              <c:numCache>
                <c:formatCode>#,##0</c:formatCode>
                <c:ptCount val="12"/>
                <c:pt idx="0">
                  <c:v>7153</c:v>
                </c:pt>
                <c:pt idx="1">
                  <c:v>6504</c:v>
                </c:pt>
                <c:pt idx="2">
                  <c:v>6273</c:v>
                </c:pt>
                <c:pt idx="3">
                  <c:v>6368</c:v>
                </c:pt>
                <c:pt idx="4">
                  <c:v>7518</c:v>
                </c:pt>
                <c:pt idx="5">
                  <c:v>9336</c:v>
                </c:pt>
                <c:pt idx="6">
                  <c:v>9915</c:v>
                </c:pt>
                <c:pt idx="7">
                  <c:v>8100</c:v>
                </c:pt>
                <c:pt idx="8">
                  <c:v>8367</c:v>
                </c:pt>
                <c:pt idx="9">
                  <c:v>9917</c:v>
                </c:pt>
                <c:pt idx="10">
                  <c:v>9347</c:v>
                </c:pt>
                <c:pt idx="11">
                  <c:v>9649</c:v>
                </c:pt>
              </c:numCache>
            </c:numRef>
          </c:val>
          <c:extLst>
            <c:ext xmlns:c16="http://schemas.microsoft.com/office/drawing/2014/chart" uri="{C3380CC4-5D6E-409C-BE32-E72D297353CC}">
              <c16:uniqueId val="{00000001-2C51-4A1B-850F-32A93DA7A5C4}"/>
            </c:ext>
          </c:extLst>
        </c:ser>
        <c:ser>
          <c:idx val="2"/>
          <c:order val="2"/>
          <c:tx>
            <c:strRef>
              <c:f>'Table 10_Figure 10'!$A$5</c:f>
              <c:strCache>
                <c:ptCount val="1"/>
                <c:pt idx="0">
                  <c:v>Liquor licensing incidents</c:v>
                </c:pt>
              </c:strCache>
            </c:strRef>
          </c:tx>
          <c:spPr>
            <a:solidFill>
              <a:schemeClr val="accent3"/>
            </a:solidFill>
            <a:ln>
              <a:noFill/>
            </a:ln>
            <a:effectLst/>
          </c:spPr>
          <c:invertIfNegative val="0"/>
          <c:cat>
            <c:numRef>
              <c:f>'Table 10_Figure 10'!$B$2:$M$2</c:f>
              <c:numCache>
                <c:formatCode>0</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'Table 10_Figure 10'!$B$5:$M$5</c:f>
              <c:numCache>
                <c:formatCode>#,##0</c:formatCode>
                <c:ptCount val="12"/>
                <c:pt idx="0">
                  <c:v>1378</c:v>
                </c:pt>
                <c:pt idx="1">
                  <c:v>1272</c:v>
                </c:pt>
                <c:pt idx="2">
                  <c:v>1078</c:v>
                </c:pt>
                <c:pt idx="3">
                  <c:v>904</c:v>
                </c:pt>
                <c:pt idx="4">
                  <c:v>826</c:v>
                </c:pt>
                <c:pt idx="5">
                  <c:v>581</c:v>
                </c:pt>
                <c:pt idx="6">
                  <c:v>528</c:v>
                </c:pt>
                <c:pt idx="7">
                  <c:v>302</c:v>
                </c:pt>
                <c:pt idx="8">
                  <c:v>265</c:v>
                </c:pt>
                <c:pt idx="9">
                  <c:v>237</c:v>
                </c:pt>
                <c:pt idx="10">
                  <c:v>170</c:v>
                </c:pt>
                <c:pt idx="11">
                  <c:v>171</c:v>
                </c:pt>
              </c:numCache>
            </c:numRef>
          </c:val>
          <c:extLst>
            <c:ext xmlns:c16="http://schemas.microsoft.com/office/drawing/2014/chart" uri="{C3380CC4-5D6E-409C-BE32-E72D297353CC}">
              <c16:uniqueId val="{00000002-2C51-4A1B-850F-32A93DA7A5C4}"/>
            </c:ext>
          </c:extLst>
        </c:ser>
        <c:dLbls>
          <c:showLegendKey val="0"/>
          <c:showVal val="0"/>
          <c:showCatName val="0"/>
          <c:showSerName val="0"/>
          <c:showPercent val="0"/>
          <c:showBubbleSize val="0"/>
        </c:dLbls>
        <c:gapWidth val="219"/>
        <c:overlap val="-27"/>
        <c:axId val="123032719"/>
        <c:axId val="123034159"/>
      </c:barChart>
      <c:catAx>
        <c:axId val="123032719"/>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034159"/>
        <c:crosses val="autoZero"/>
        <c:auto val="1"/>
        <c:lblAlgn val="ctr"/>
        <c:lblOffset val="100"/>
        <c:noMultiLvlLbl val="0"/>
      </c:catAx>
      <c:valAx>
        <c:axId val="1230341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Number of incidents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0327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'Table 2_Figure 2'!$B$2</c:f>
              <c:strCache>
                <c:ptCount val="1"/>
                <c:pt idx="0">
                  <c:v>Beer</c:v>
                </c:pt>
              </c:strCache>
            </c:strRef>
          </c:tx>
          <c:spPr>
            <a:solidFill>
              <a:schemeClr val="accent1"/>
            </a:solidFill>
            <a:ln>
              <a:noFill/>
            </a:ln>
            <a:effectLst/>
          </c:spPr>
          <c:invertIfNegative val="0"/>
          <c:cat>
            <c:numRef>
              <c:f>'Table 2_Figure 2'!$A$3:$A$23</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'Table 2_Figure 2'!$B$3:$B$23</c:f>
              <c:numCache>
                <c:formatCode>0.0</c:formatCode>
                <c:ptCount val="21"/>
                <c:pt idx="0">
                  <c:v>54.1</c:v>
                </c:pt>
                <c:pt idx="1">
                  <c:v>54.1</c:v>
                </c:pt>
                <c:pt idx="2">
                  <c:v>53.353519305754958</c:v>
                </c:pt>
                <c:pt idx="3">
                  <c:v>51.4</c:v>
                </c:pt>
                <c:pt idx="4">
                  <c:v>51.126647380977339</c:v>
                </c:pt>
                <c:pt idx="5">
                  <c:v>51.1</c:v>
                </c:pt>
                <c:pt idx="6">
                  <c:v>48.1</c:v>
                </c:pt>
                <c:pt idx="7">
                  <c:v>47.1</c:v>
                </c:pt>
                <c:pt idx="8">
                  <c:v>46.6</c:v>
                </c:pt>
                <c:pt idx="9">
                  <c:v>46.936698938394187</c:v>
                </c:pt>
                <c:pt idx="10">
                  <c:v>46.936698938394187</c:v>
                </c:pt>
                <c:pt idx="11">
                  <c:v>47.027485649986424</c:v>
                </c:pt>
                <c:pt idx="12">
                  <c:v>46.134781238691481</c:v>
                </c:pt>
                <c:pt idx="13">
                  <c:v>45.193036923086979</c:v>
                </c:pt>
                <c:pt idx="14">
                  <c:v>45.576780508882948</c:v>
                </c:pt>
                <c:pt idx="15">
                  <c:v>44.903509728402561</c:v>
                </c:pt>
                <c:pt idx="16">
                  <c:v>39.12535885362837</c:v>
                </c:pt>
                <c:pt idx="17">
                  <c:v>40.6</c:v>
                </c:pt>
                <c:pt idx="18">
                  <c:v>43.747764369101823</c:v>
                </c:pt>
                <c:pt idx="19">
                  <c:v>43</c:v>
                </c:pt>
                <c:pt idx="20">
                  <c:v>43.6</c:v>
                </c:pt>
              </c:numCache>
            </c:numRef>
          </c:val>
          <c:extLst>
            <c:ext xmlns:c16="http://schemas.microsoft.com/office/drawing/2014/chart" uri="{C3380CC4-5D6E-409C-BE32-E72D297353CC}">
              <c16:uniqueId val="{00000000-9407-4D99-8420-AC4D8A0B3A74}"/>
            </c:ext>
          </c:extLst>
        </c:ser>
        <c:ser>
          <c:idx val="1"/>
          <c:order val="1"/>
          <c:tx>
            <c:strRef>
              <c:f>'Table 2_Figure 2'!$C$2</c:f>
              <c:strCache>
                <c:ptCount val="1"/>
                <c:pt idx="0">
                  <c:v>Spirits</c:v>
                </c:pt>
              </c:strCache>
            </c:strRef>
          </c:tx>
          <c:spPr>
            <a:solidFill>
              <a:schemeClr val="accent2"/>
            </a:solidFill>
            <a:ln>
              <a:noFill/>
            </a:ln>
            <a:effectLst/>
          </c:spPr>
          <c:invertIfNegative val="0"/>
          <c:cat>
            <c:numRef>
              <c:f>'Table 2_Figure 2'!$A$3:$A$23</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'Table 2_Figure 2'!$C$3:$C$23</c:f>
              <c:numCache>
                <c:formatCode>0.0</c:formatCode>
                <c:ptCount val="21"/>
                <c:pt idx="0">
                  <c:v>18.100000000000001</c:v>
                </c:pt>
                <c:pt idx="1">
                  <c:v>18.2</c:v>
                </c:pt>
                <c:pt idx="2">
                  <c:v>19.201720790352063</c:v>
                </c:pt>
                <c:pt idx="3">
                  <c:v>19.100000000000001</c:v>
                </c:pt>
                <c:pt idx="4">
                  <c:v>19.100000000000001</c:v>
                </c:pt>
                <c:pt idx="5">
                  <c:v>17.600000000000001</c:v>
                </c:pt>
                <c:pt idx="6">
                  <c:v>18.7</c:v>
                </c:pt>
                <c:pt idx="7">
                  <c:v>19.2</c:v>
                </c:pt>
                <c:pt idx="8">
                  <c:v>20</c:v>
                </c:pt>
                <c:pt idx="9">
                  <c:v>18.361202277082501</c:v>
                </c:pt>
                <c:pt idx="10">
                  <c:v>18.2612022770825</c:v>
                </c:pt>
                <c:pt idx="11">
                  <c:v>18.664420481595563</c:v>
                </c:pt>
                <c:pt idx="12">
                  <c:v>19.229567712007768</c:v>
                </c:pt>
                <c:pt idx="13">
                  <c:v>19.942141248061958</c:v>
                </c:pt>
                <c:pt idx="14">
                  <c:v>20.683112774025773</c:v>
                </c:pt>
                <c:pt idx="15">
                  <c:v>20.922613873301181</c:v>
                </c:pt>
                <c:pt idx="16">
                  <c:v>22.201742913318721</c:v>
                </c:pt>
                <c:pt idx="17">
                  <c:v>23.6</c:v>
                </c:pt>
                <c:pt idx="18">
                  <c:v>23.403145030769686</c:v>
                </c:pt>
                <c:pt idx="19">
                  <c:v>22.7</c:v>
                </c:pt>
                <c:pt idx="20">
                  <c:v>22.5</c:v>
                </c:pt>
              </c:numCache>
            </c:numRef>
          </c:val>
          <c:extLst>
            <c:ext xmlns:c16="http://schemas.microsoft.com/office/drawing/2014/chart" uri="{C3380CC4-5D6E-409C-BE32-E72D297353CC}">
              <c16:uniqueId val="{00000001-9407-4D99-8420-AC4D8A0B3A74}"/>
            </c:ext>
          </c:extLst>
        </c:ser>
        <c:ser>
          <c:idx val="2"/>
          <c:order val="2"/>
          <c:tx>
            <c:strRef>
              <c:f>'Table 2_Figure 2'!$D$2</c:f>
              <c:strCache>
                <c:ptCount val="1"/>
                <c:pt idx="0">
                  <c:v>Wine</c:v>
                </c:pt>
              </c:strCache>
            </c:strRef>
          </c:tx>
          <c:spPr>
            <a:solidFill>
              <a:schemeClr val="accent3"/>
            </a:solidFill>
            <a:ln>
              <a:noFill/>
            </a:ln>
            <a:effectLst/>
          </c:spPr>
          <c:invertIfNegative val="0"/>
          <c:cat>
            <c:numRef>
              <c:f>'Table 2_Figure 2'!$A$3:$A$23</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'Table 2_Figure 2'!$D$3:$D$23</c:f>
              <c:numCache>
                <c:formatCode>0.0</c:formatCode>
                <c:ptCount val="21"/>
                <c:pt idx="0">
                  <c:v>20.104495438391119</c:v>
                </c:pt>
                <c:pt idx="1">
                  <c:v>20.100000000000001</c:v>
                </c:pt>
                <c:pt idx="2">
                  <c:v>21.480504548450188</c:v>
                </c:pt>
                <c:pt idx="3">
                  <c:v>22.449346415839269</c:v>
                </c:pt>
                <c:pt idx="4">
                  <c:v>22.3</c:v>
                </c:pt>
                <c:pt idx="5">
                  <c:v>23.5</c:v>
                </c:pt>
                <c:pt idx="6">
                  <c:v>26.1</c:v>
                </c:pt>
                <c:pt idx="7">
                  <c:v>26.6</c:v>
                </c:pt>
                <c:pt idx="8">
                  <c:v>26.6</c:v>
                </c:pt>
                <c:pt idx="9">
                  <c:v>27.6</c:v>
                </c:pt>
                <c:pt idx="10">
                  <c:v>27.7</c:v>
                </c:pt>
                <c:pt idx="11">
                  <c:v>27.675724711808847</c:v>
                </c:pt>
                <c:pt idx="12">
                  <c:v>27.822221387713846</c:v>
                </c:pt>
                <c:pt idx="13">
                  <c:v>27.943460760295054</c:v>
                </c:pt>
                <c:pt idx="14">
                  <c:v>26.910390360035592</c:v>
                </c:pt>
                <c:pt idx="15">
                  <c:v>27.43016759642704</c:v>
                </c:pt>
                <c:pt idx="16">
                  <c:v>32.374994371918952</c:v>
                </c:pt>
                <c:pt idx="17">
                  <c:v>29.5</c:v>
                </c:pt>
                <c:pt idx="18">
                  <c:v>26.86600493282732</c:v>
                </c:pt>
                <c:pt idx="19">
                  <c:v>28.3</c:v>
                </c:pt>
                <c:pt idx="20">
                  <c:v>28.4</c:v>
                </c:pt>
              </c:numCache>
            </c:numRef>
          </c:val>
          <c:extLst>
            <c:ext xmlns:c16="http://schemas.microsoft.com/office/drawing/2014/chart" uri="{C3380CC4-5D6E-409C-BE32-E72D297353CC}">
              <c16:uniqueId val="{00000002-9407-4D99-8420-AC4D8A0B3A74}"/>
            </c:ext>
          </c:extLst>
        </c:ser>
        <c:ser>
          <c:idx val="3"/>
          <c:order val="3"/>
          <c:tx>
            <c:strRef>
              <c:f>'Table 2_Figure 2'!$E$2</c:f>
              <c:strCache>
                <c:ptCount val="1"/>
                <c:pt idx="0">
                  <c:v>Cider </c:v>
                </c:pt>
              </c:strCache>
            </c:strRef>
          </c:tx>
          <c:spPr>
            <a:solidFill>
              <a:schemeClr val="accent4"/>
            </a:solidFill>
            <a:ln>
              <a:noFill/>
            </a:ln>
            <a:effectLst/>
          </c:spPr>
          <c:invertIfNegative val="0"/>
          <c:cat>
            <c:numRef>
              <c:f>'Table 2_Figure 2'!$A$3:$A$23</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'Table 2_Figure 2'!$E$3:$E$23</c:f>
              <c:numCache>
                <c:formatCode>0.0</c:formatCode>
                <c:ptCount val="21"/>
                <c:pt idx="0">
                  <c:v>7.8877699222514623</c:v>
                </c:pt>
                <c:pt idx="1">
                  <c:v>8.1006580590862622</c:v>
                </c:pt>
                <c:pt idx="2">
                  <c:v>8.1911272802204138</c:v>
                </c:pt>
                <c:pt idx="3">
                  <c:v>7.9178274035641385</c:v>
                </c:pt>
                <c:pt idx="4">
                  <c:v>7.4624462610868525</c:v>
                </c:pt>
                <c:pt idx="5">
                  <c:v>7.7122212293720098</c:v>
                </c:pt>
                <c:pt idx="6">
                  <c:v>7.1</c:v>
                </c:pt>
                <c:pt idx="7">
                  <c:v>7.1</c:v>
                </c:pt>
                <c:pt idx="8">
                  <c:v>6.8888768407097523</c:v>
                </c:pt>
                <c:pt idx="9">
                  <c:v>7.1053386223025674</c:v>
                </c:pt>
                <c:pt idx="10">
                  <c:v>7.1053386223025674</c:v>
                </c:pt>
                <c:pt idx="11">
                  <c:v>6.6323691566091654</c:v>
                </c:pt>
                <c:pt idx="12">
                  <c:v>6.8134296615869001</c:v>
                </c:pt>
                <c:pt idx="13">
                  <c:v>6.921361068556017</c:v>
                </c:pt>
                <c:pt idx="14">
                  <c:v>6.8291239537384456</c:v>
                </c:pt>
                <c:pt idx="15">
                  <c:v>6.7437088018692082</c:v>
                </c:pt>
                <c:pt idx="16">
                  <c:v>6.297903861133948</c:v>
                </c:pt>
                <c:pt idx="17">
                  <c:v>6.3</c:v>
                </c:pt>
                <c:pt idx="18">
                  <c:v>5.9830856673011645</c:v>
                </c:pt>
                <c:pt idx="19">
                  <c:v>5.9</c:v>
                </c:pt>
                <c:pt idx="20">
                  <c:v>5.6</c:v>
                </c:pt>
              </c:numCache>
            </c:numRef>
          </c:val>
          <c:extLst>
            <c:ext xmlns:c16="http://schemas.microsoft.com/office/drawing/2014/chart" uri="{C3380CC4-5D6E-409C-BE32-E72D297353CC}">
              <c16:uniqueId val="{00000003-9407-4D99-8420-AC4D8A0B3A74}"/>
            </c:ext>
          </c:extLst>
        </c:ser>
        <c:dLbls>
          <c:showLegendKey val="0"/>
          <c:showVal val="0"/>
          <c:showCatName val="0"/>
          <c:showSerName val="0"/>
          <c:showPercent val="0"/>
          <c:showBubbleSize val="0"/>
        </c:dLbls>
        <c:gapWidth val="150"/>
        <c:overlap val="100"/>
        <c:axId val="1011938735"/>
        <c:axId val="1011939695"/>
      </c:barChart>
      <c:catAx>
        <c:axId val="10119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1939695"/>
        <c:crosses val="autoZero"/>
        <c:auto val="1"/>
        <c:lblAlgn val="ctr"/>
        <c:lblOffset val="100"/>
        <c:noMultiLvlLbl val="0"/>
      </c:catAx>
      <c:valAx>
        <c:axId val="10119396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193873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 3_Figure 3'!$A$3</c:f>
              <c:strCache>
                <c:ptCount val="1"/>
                <c:pt idx="0">
                  <c:v>Alcohol use last 6 or 12 months</c:v>
                </c:pt>
              </c:strCache>
            </c:strRef>
          </c:tx>
          <c:spPr>
            <a:solidFill>
              <a:schemeClr val="accent1"/>
            </a:solidFill>
            <a:ln>
              <a:noFill/>
            </a:ln>
            <a:effectLst/>
          </c:spPr>
          <c:invertIfNegative val="0"/>
          <c:cat>
            <c:strRef>
              <c:f>'Table 3_Figure 3'!$B$2:$I$2</c:f>
              <c:strCache>
                <c:ptCount val="8"/>
                <c:pt idx="0">
                  <c:v>2016</c:v>
                </c:pt>
                <c:pt idx="1">
                  <c:v>2017</c:v>
                </c:pt>
                <c:pt idx="2">
                  <c:v>2018</c:v>
                </c:pt>
                <c:pt idx="3">
                  <c:v>2021*</c:v>
                </c:pt>
                <c:pt idx="4">
                  <c:v>2022*</c:v>
                </c:pt>
                <c:pt idx="5">
                  <c:v>2023</c:v>
                </c:pt>
                <c:pt idx="6">
                  <c:v>2024</c:v>
                </c:pt>
                <c:pt idx="7">
                  <c:v>2025</c:v>
                </c:pt>
              </c:strCache>
            </c:strRef>
          </c:cat>
          <c:val>
            <c:numRef>
              <c:f>'Table 3_Figure 3'!$B$3:$I$3</c:f>
              <c:numCache>
                <c:formatCode>#,##0</c:formatCode>
                <c:ptCount val="8"/>
                <c:pt idx="0">
                  <c:v>75</c:v>
                </c:pt>
                <c:pt idx="1">
                  <c:v>76</c:v>
                </c:pt>
                <c:pt idx="2">
                  <c:v>75</c:v>
                </c:pt>
                <c:pt idx="3">
                  <c:v>66</c:v>
                </c:pt>
                <c:pt idx="4">
                  <c:v>67</c:v>
                </c:pt>
                <c:pt idx="5">
                  <c:v>70</c:v>
                </c:pt>
                <c:pt idx="6">
                  <c:v>73</c:v>
                </c:pt>
                <c:pt idx="7">
                  <c:v>71</c:v>
                </c:pt>
              </c:numCache>
            </c:numRef>
          </c:val>
          <c:extLst>
            <c:ext xmlns:c16="http://schemas.microsoft.com/office/drawing/2014/chart" uri="{C3380CC4-5D6E-409C-BE32-E72D297353CC}">
              <c16:uniqueId val="{00000000-B0FD-4C9B-B17F-25622842E21E}"/>
            </c:ext>
          </c:extLst>
        </c:ser>
        <c:ser>
          <c:idx val="1"/>
          <c:order val="1"/>
          <c:tx>
            <c:strRef>
              <c:f>'Table 3_Figure 3'!$A$4</c:f>
              <c:strCache>
                <c:ptCount val="1"/>
                <c:pt idx="0">
                  <c:v>Heavy episodic drinking (HED) typical drinking occasion</c:v>
                </c:pt>
              </c:strCache>
            </c:strRef>
          </c:tx>
          <c:spPr>
            <a:solidFill>
              <a:schemeClr val="accent2"/>
            </a:solidFill>
            <a:ln>
              <a:noFill/>
            </a:ln>
            <a:effectLst/>
          </c:spPr>
          <c:invertIfNegative val="0"/>
          <c:cat>
            <c:strRef>
              <c:f>'Table 3_Figure 3'!$B$2:$I$2</c:f>
              <c:strCache>
                <c:ptCount val="8"/>
                <c:pt idx="0">
                  <c:v>2016</c:v>
                </c:pt>
                <c:pt idx="1">
                  <c:v>2017</c:v>
                </c:pt>
                <c:pt idx="2">
                  <c:v>2018</c:v>
                </c:pt>
                <c:pt idx="3">
                  <c:v>2021*</c:v>
                </c:pt>
                <c:pt idx="4">
                  <c:v>2022*</c:v>
                </c:pt>
                <c:pt idx="5">
                  <c:v>2023</c:v>
                </c:pt>
                <c:pt idx="6">
                  <c:v>2024</c:v>
                </c:pt>
                <c:pt idx="7">
                  <c:v>2025</c:v>
                </c:pt>
              </c:strCache>
            </c:strRef>
          </c:cat>
          <c:val>
            <c:numRef>
              <c:f>'Table 3_Figure 3'!$B$4:$I$4</c:f>
              <c:numCache>
                <c:formatCode>#,##0</c:formatCode>
                <c:ptCount val="8"/>
                <c:pt idx="0">
                  <c:v>28</c:v>
                </c:pt>
                <c:pt idx="1">
                  <c:v>30</c:v>
                </c:pt>
                <c:pt idx="2">
                  <c:v>27</c:v>
                </c:pt>
                <c:pt idx="3">
                  <c:v>15</c:v>
                </c:pt>
                <c:pt idx="4">
                  <c:v>22</c:v>
                </c:pt>
                <c:pt idx="5">
                  <c:v>24</c:v>
                </c:pt>
                <c:pt idx="6">
                  <c:v>28</c:v>
                </c:pt>
                <c:pt idx="7">
                  <c:v>26</c:v>
                </c:pt>
              </c:numCache>
            </c:numRef>
          </c:val>
          <c:extLst>
            <c:ext xmlns:c16="http://schemas.microsoft.com/office/drawing/2014/chart" uri="{C3380CC4-5D6E-409C-BE32-E72D297353CC}">
              <c16:uniqueId val="{00000001-B0FD-4C9B-B17F-25622842E21E}"/>
            </c:ext>
          </c:extLst>
        </c:ser>
        <c:ser>
          <c:idx val="2"/>
          <c:order val="2"/>
          <c:tx>
            <c:strRef>
              <c:f>'Table 3_Figure 3'!$A$5</c:f>
              <c:strCache>
                <c:ptCount val="1"/>
                <c:pt idx="0">
                  <c:v>Drink at least once per week</c:v>
                </c:pt>
              </c:strCache>
            </c:strRef>
          </c:tx>
          <c:spPr>
            <a:solidFill>
              <a:schemeClr val="accent3"/>
            </a:solidFill>
            <a:ln>
              <a:noFill/>
            </a:ln>
            <a:effectLst/>
          </c:spPr>
          <c:invertIfNegative val="0"/>
          <c:cat>
            <c:strRef>
              <c:f>'Table 3_Figure 3'!$B$2:$I$2</c:f>
              <c:strCache>
                <c:ptCount val="8"/>
                <c:pt idx="0">
                  <c:v>2016</c:v>
                </c:pt>
                <c:pt idx="1">
                  <c:v>2017</c:v>
                </c:pt>
                <c:pt idx="2">
                  <c:v>2018</c:v>
                </c:pt>
                <c:pt idx="3">
                  <c:v>2021*</c:v>
                </c:pt>
                <c:pt idx="4">
                  <c:v>2022*</c:v>
                </c:pt>
                <c:pt idx="5">
                  <c:v>2023</c:v>
                </c:pt>
                <c:pt idx="6">
                  <c:v>2024</c:v>
                </c:pt>
                <c:pt idx="7">
                  <c:v>2025</c:v>
                </c:pt>
              </c:strCache>
            </c:strRef>
          </c:cat>
          <c:val>
            <c:numRef>
              <c:f>'Table 3_Figure 3'!$B$5:$I$5</c:f>
              <c:numCache>
                <c:formatCode>#,##0</c:formatCode>
                <c:ptCount val="8"/>
                <c:pt idx="0">
                  <c:v>37</c:v>
                </c:pt>
                <c:pt idx="1">
                  <c:v>41</c:v>
                </c:pt>
                <c:pt idx="2">
                  <c:v>41</c:v>
                </c:pt>
                <c:pt idx="3">
                  <c:v>37</c:v>
                </c:pt>
                <c:pt idx="4">
                  <c:v>37</c:v>
                </c:pt>
                <c:pt idx="5">
                  <c:v>38</c:v>
                </c:pt>
                <c:pt idx="6">
                  <c:v>38</c:v>
                </c:pt>
                <c:pt idx="7">
                  <c:v>35</c:v>
                </c:pt>
              </c:numCache>
            </c:numRef>
          </c:val>
          <c:extLst>
            <c:ext xmlns:c16="http://schemas.microsoft.com/office/drawing/2014/chart" uri="{C3380CC4-5D6E-409C-BE32-E72D297353CC}">
              <c16:uniqueId val="{00000002-B0FD-4C9B-B17F-25622842E21E}"/>
            </c:ext>
          </c:extLst>
        </c:ser>
        <c:dLbls>
          <c:showLegendKey val="0"/>
          <c:showVal val="0"/>
          <c:showCatName val="0"/>
          <c:showSerName val="0"/>
          <c:showPercent val="0"/>
          <c:showBubbleSize val="0"/>
        </c:dLbls>
        <c:gapWidth val="219"/>
        <c:overlap val="-27"/>
        <c:axId val="2104966000"/>
        <c:axId val="2104959280"/>
      </c:barChart>
      <c:catAx>
        <c:axId val="210496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4959280"/>
        <c:crosses val="autoZero"/>
        <c:auto val="1"/>
        <c:lblAlgn val="ctr"/>
        <c:lblOffset val="100"/>
        <c:noMultiLvlLbl val="0"/>
      </c:catAx>
      <c:valAx>
        <c:axId val="2104959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496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'Table 4_Figure 4'!$A$19</c:f>
              <c:strCache>
                <c:ptCount val="1"/>
                <c:pt idx="0">
                  <c:v>Total publicans</c:v>
                </c:pt>
              </c:strCache>
            </c:strRef>
          </c:tx>
          <c:spPr>
            <a:ln w="28575" cap="rnd">
              <a:solidFill>
                <a:schemeClr val="accent1"/>
              </a:solidFill>
              <a:round/>
            </a:ln>
            <a:effectLst/>
          </c:spPr>
          <c:marker>
            <c:symbol val="none"/>
          </c:marker>
          <c:cat>
            <c:numRef>
              <c:f>'Table 4_Figure 4'!$B$2:$L$2</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'Table 4_Figure 4'!$B$19:$L$19</c:f>
              <c:numCache>
                <c:formatCode>#,##0</c:formatCode>
                <c:ptCount val="11"/>
                <c:pt idx="0">
                  <c:v>8300</c:v>
                </c:pt>
                <c:pt idx="1">
                  <c:v>8129</c:v>
                </c:pt>
                <c:pt idx="2">
                  <c:v>8338</c:v>
                </c:pt>
                <c:pt idx="3">
                  <c:v>8081</c:v>
                </c:pt>
                <c:pt idx="4">
                  <c:v>8136</c:v>
                </c:pt>
                <c:pt idx="5">
                  <c:v>8005</c:v>
                </c:pt>
                <c:pt idx="6">
                  <c:v>7843</c:v>
                </c:pt>
                <c:pt idx="7">
                  <c:v>7753</c:v>
                </c:pt>
                <c:pt idx="8">
                  <c:v>7380</c:v>
                </c:pt>
                <c:pt idx="9">
                  <c:v>7498</c:v>
                </c:pt>
                <c:pt idx="10">
                  <c:v>7451</c:v>
                </c:pt>
              </c:numCache>
            </c:numRef>
          </c:val>
          <c:smooth val="0"/>
          <c:extLst>
            <c:ext xmlns:c16="http://schemas.microsoft.com/office/drawing/2014/chart" uri="{C3380CC4-5D6E-409C-BE32-E72D297353CC}">
              <c16:uniqueId val="{00000000-CC29-4F67-AF53-66E7A82CBCC1}"/>
            </c:ext>
          </c:extLst>
        </c:ser>
        <c:ser>
          <c:idx val="1"/>
          <c:order val="1"/>
          <c:tx>
            <c:strRef>
              <c:f>'Table 4_Figure 4'!$A$23</c:f>
              <c:strCache>
                <c:ptCount val="1"/>
                <c:pt idx="0">
                  <c:v>Total spirit/wine on-licences/restaurants</c:v>
                </c:pt>
              </c:strCache>
            </c:strRef>
          </c:tx>
          <c:spPr>
            <a:ln w="28575" cap="rnd">
              <a:solidFill>
                <a:schemeClr val="accent2"/>
              </a:solidFill>
              <a:round/>
            </a:ln>
            <a:effectLst/>
          </c:spPr>
          <c:marker>
            <c:symbol val="none"/>
          </c:marker>
          <c:cat>
            <c:numRef>
              <c:f>'Table 4_Figure 4'!$B$2:$L$2</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'Table 4_Figure 4'!$B$23:$L$23</c:f>
              <c:numCache>
                <c:formatCode>#,##0</c:formatCode>
                <c:ptCount val="11"/>
                <c:pt idx="0">
                  <c:v>2425</c:v>
                </c:pt>
                <c:pt idx="1">
                  <c:v>2569</c:v>
                </c:pt>
                <c:pt idx="2">
                  <c:v>2780</c:v>
                </c:pt>
                <c:pt idx="3">
                  <c:v>2863</c:v>
                </c:pt>
                <c:pt idx="4">
                  <c:v>2805</c:v>
                </c:pt>
                <c:pt idx="5">
                  <c:v>2848</c:v>
                </c:pt>
                <c:pt idx="6">
                  <c:v>2712</c:v>
                </c:pt>
                <c:pt idx="7">
                  <c:v>2945</c:v>
                </c:pt>
                <c:pt idx="8">
                  <c:v>2826</c:v>
                </c:pt>
                <c:pt idx="9">
                  <c:v>2974</c:v>
                </c:pt>
                <c:pt idx="10">
                  <c:v>2924</c:v>
                </c:pt>
              </c:numCache>
            </c:numRef>
          </c:val>
          <c:smooth val="0"/>
          <c:extLst>
            <c:ext xmlns:c16="http://schemas.microsoft.com/office/drawing/2014/chart" uri="{C3380CC4-5D6E-409C-BE32-E72D297353CC}">
              <c16:uniqueId val="{00000006-C9EA-4705-990D-201F86587358}"/>
            </c:ext>
          </c:extLst>
        </c:ser>
        <c:ser>
          <c:idx val="2"/>
          <c:order val="2"/>
          <c:tx>
            <c:strRef>
              <c:f>'Table 4_Figure 4'!$A$29</c:f>
              <c:strCache>
                <c:ptCount val="1"/>
                <c:pt idx="0">
                  <c:v>Total off-licences</c:v>
                </c:pt>
              </c:strCache>
            </c:strRef>
          </c:tx>
          <c:spPr>
            <a:ln w="28575" cap="rnd">
              <a:solidFill>
                <a:schemeClr val="accent3"/>
              </a:solidFill>
              <a:round/>
            </a:ln>
            <a:effectLst/>
          </c:spPr>
          <c:marker>
            <c:symbol val="none"/>
          </c:marker>
          <c:cat>
            <c:numRef>
              <c:f>'Table 4_Figure 4'!$B$2:$L$2</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'Table 4_Figure 4'!$B$29:$L$29</c:f>
              <c:numCache>
                <c:formatCode>#,##0</c:formatCode>
                <c:ptCount val="11"/>
                <c:pt idx="0">
                  <c:v>6970</c:v>
                </c:pt>
                <c:pt idx="1">
                  <c:v>6912</c:v>
                </c:pt>
                <c:pt idx="2">
                  <c:v>7333</c:v>
                </c:pt>
                <c:pt idx="3">
                  <c:v>7245</c:v>
                </c:pt>
                <c:pt idx="4">
                  <c:v>7389</c:v>
                </c:pt>
                <c:pt idx="5">
                  <c:v>7324</c:v>
                </c:pt>
                <c:pt idx="6">
                  <c:v>7877</c:v>
                </c:pt>
                <c:pt idx="7">
                  <c:v>7734</c:v>
                </c:pt>
                <c:pt idx="8">
                  <c:v>8141</c:v>
                </c:pt>
                <c:pt idx="9">
                  <c:v>8377</c:v>
                </c:pt>
                <c:pt idx="10">
                  <c:v>8477</c:v>
                </c:pt>
              </c:numCache>
            </c:numRef>
          </c:val>
          <c:smooth val="0"/>
          <c:extLst>
            <c:ext xmlns:c16="http://schemas.microsoft.com/office/drawing/2014/chart" uri="{C3380CC4-5D6E-409C-BE32-E72D297353CC}">
              <c16:uniqueId val="{00000007-C9EA-4705-990D-201F86587358}"/>
            </c:ext>
          </c:extLst>
        </c:ser>
        <c:dLbls>
          <c:showLegendKey val="0"/>
          <c:showVal val="0"/>
          <c:showCatName val="0"/>
          <c:showSerName val="0"/>
          <c:showPercent val="0"/>
          <c:showBubbleSize val="0"/>
        </c:dLbls>
        <c:smooth val="0"/>
        <c:axId val="750174223"/>
        <c:axId val="750169423"/>
      </c:lineChart>
      <c:catAx>
        <c:axId val="750174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169423"/>
        <c:crosses val="autoZero"/>
        <c:auto val="1"/>
        <c:lblAlgn val="ctr"/>
        <c:lblOffset val="100"/>
        <c:noMultiLvlLbl val="0"/>
      </c:catAx>
      <c:valAx>
        <c:axId val="7501694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Number of licences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1742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'Table 5a_b_Figure_5'!$P$4</c:f>
              <c:strCache>
                <c:ptCount val="1"/>
                <c:pt idx="0">
                  <c:v>Antabuse </c:v>
                </c:pt>
              </c:strCache>
            </c:strRef>
          </c:tx>
          <c:spPr>
            <a:ln w="28575" cap="rnd">
              <a:solidFill>
                <a:schemeClr val="accent1"/>
              </a:solidFill>
              <a:round/>
            </a:ln>
            <a:effectLst/>
          </c:spPr>
          <c:marker>
            <c:symbol val="none"/>
          </c:marker>
          <c:cat>
            <c:numRef>
              <c:f>'Table 5a_b_Figure_5'!$Q$3:$AC$3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'Table 5a_b_Figure_5'!$Q$4:$AC$4</c:f>
              <c:numCache>
                <c:formatCode>#,##0</c:formatCode>
                <c:ptCount val="13"/>
                <c:pt idx="0">
                  <c:v>1637</c:v>
                </c:pt>
                <c:pt idx="1">
                  <c:v>1598</c:v>
                </c:pt>
                <c:pt idx="2">
                  <c:v>1401</c:v>
                </c:pt>
                <c:pt idx="3">
                  <c:v>1372</c:v>
                </c:pt>
                <c:pt idx="4">
                  <c:v>1310</c:v>
                </c:pt>
                <c:pt idx="5">
                  <c:v>1200</c:v>
                </c:pt>
                <c:pt idx="6">
                  <c:v>1215</c:v>
                </c:pt>
                <c:pt idx="7">
                  <c:v>1220</c:v>
                </c:pt>
                <c:pt idx="8">
                  <c:v>1047</c:v>
                </c:pt>
                <c:pt idx="9">
                  <c:v>1025</c:v>
                </c:pt>
                <c:pt idx="10">
                  <c:v>1043</c:v>
                </c:pt>
                <c:pt idx="11">
                  <c:v>615</c:v>
                </c:pt>
                <c:pt idx="12">
                  <c:v>296</c:v>
                </c:pt>
              </c:numCache>
            </c:numRef>
          </c:val>
          <c:smooth val="0"/>
          <c:extLst>
            <c:ext xmlns:c16="http://schemas.microsoft.com/office/drawing/2014/chart" uri="{C3380CC4-5D6E-409C-BE32-E72D297353CC}">
              <c16:uniqueId val="{00000000-C87D-4A64-984F-D5857D14CED7}"/>
            </c:ext>
          </c:extLst>
        </c:ser>
        <c:ser>
          <c:idx val="1"/>
          <c:order val="1"/>
          <c:tx>
            <c:strRef>
              <c:f>'Table 5a_b_Figure_5'!$P$5</c:f>
              <c:strCache>
                <c:ptCount val="1"/>
                <c:pt idx="0">
                  <c:v>Naltrexone Hydrochloride</c:v>
                </c:pt>
              </c:strCache>
            </c:strRef>
          </c:tx>
          <c:spPr>
            <a:ln w="28575" cap="rnd">
              <a:solidFill>
                <a:schemeClr val="accent2"/>
              </a:solidFill>
              <a:round/>
            </a:ln>
            <a:effectLst/>
          </c:spPr>
          <c:marker>
            <c:symbol val="none"/>
          </c:marker>
          <c:cat>
            <c:numRef>
              <c:f>'Table 5a_b_Figure_5'!$Q$3:$AC$3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'Table 5a_b_Figure_5'!$Q$5:$AC$5</c:f>
              <c:numCache>
                <c:formatCode>General</c:formatCode>
                <c:ptCount val="13"/>
                <c:pt idx="0">
                  <c:v>0</c:v>
                </c:pt>
                <c:pt idx="1">
                  <c:v>10</c:v>
                </c:pt>
                <c:pt idx="2">
                  <c:v>16</c:v>
                </c:pt>
                <c:pt idx="3">
                  <c:v>24</c:v>
                </c:pt>
                <c:pt idx="4">
                  <c:v>37</c:v>
                </c:pt>
                <c:pt idx="5">
                  <c:v>44</c:v>
                </c:pt>
                <c:pt idx="6">
                  <c:v>191</c:v>
                </c:pt>
                <c:pt idx="7">
                  <c:v>280</c:v>
                </c:pt>
                <c:pt idx="8">
                  <c:v>258</c:v>
                </c:pt>
                <c:pt idx="9">
                  <c:v>247</c:v>
                </c:pt>
                <c:pt idx="10">
                  <c:v>218</c:v>
                </c:pt>
                <c:pt idx="11">
                  <c:v>307</c:v>
                </c:pt>
                <c:pt idx="12">
                  <c:v>293</c:v>
                </c:pt>
              </c:numCache>
            </c:numRef>
          </c:val>
          <c:smooth val="0"/>
          <c:extLst>
            <c:ext xmlns:c16="http://schemas.microsoft.com/office/drawing/2014/chart" uri="{C3380CC4-5D6E-409C-BE32-E72D297353CC}">
              <c16:uniqueId val="{00000001-C87D-4A64-984F-D5857D14CED7}"/>
            </c:ext>
          </c:extLst>
        </c:ser>
        <c:ser>
          <c:idx val="2"/>
          <c:order val="2"/>
          <c:tx>
            <c:strRef>
              <c:f>'Table 5a_b_Figure_5'!$P$6</c:f>
              <c:strCache>
                <c:ptCount val="1"/>
                <c:pt idx="0">
                  <c:v>Campral</c:v>
                </c:pt>
              </c:strCache>
            </c:strRef>
          </c:tx>
          <c:spPr>
            <a:ln w="28575" cap="rnd">
              <a:solidFill>
                <a:schemeClr val="accent3"/>
              </a:solidFill>
              <a:round/>
            </a:ln>
            <a:effectLst/>
          </c:spPr>
          <c:marker>
            <c:symbol val="none"/>
          </c:marker>
          <c:cat>
            <c:numRef>
              <c:f>'Table 5a_b_Figure_5'!$Q$3:$AC$3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'Table 5a_b_Figure_5'!$Q$6:$AC$6</c:f>
              <c:numCache>
                <c:formatCode>General</c:formatCode>
                <c:ptCount val="13"/>
                <c:pt idx="0">
                  <c:v>502</c:v>
                </c:pt>
                <c:pt idx="1">
                  <c:v>469</c:v>
                </c:pt>
                <c:pt idx="2">
                  <c:v>456</c:v>
                </c:pt>
                <c:pt idx="3">
                  <c:v>460</c:v>
                </c:pt>
                <c:pt idx="4">
                  <c:v>508</c:v>
                </c:pt>
                <c:pt idx="5">
                  <c:v>515</c:v>
                </c:pt>
                <c:pt idx="6">
                  <c:v>491</c:v>
                </c:pt>
                <c:pt idx="7">
                  <c:v>454</c:v>
                </c:pt>
                <c:pt idx="8">
                  <c:v>473</c:v>
                </c:pt>
                <c:pt idx="9">
                  <c:v>465</c:v>
                </c:pt>
                <c:pt idx="10">
                  <c:v>496</c:v>
                </c:pt>
                <c:pt idx="11">
                  <c:v>737</c:v>
                </c:pt>
                <c:pt idx="12">
                  <c:v>822</c:v>
                </c:pt>
              </c:numCache>
            </c:numRef>
          </c:val>
          <c:smooth val="0"/>
          <c:extLst>
            <c:ext xmlns:c16="http://schemas.microsoft.com/office/drawing/2014/chart" uri="{C3380CC4-5D6E-409C-BE32-E72D297353CC}">
              <c16:uniqueId val="{00000002-C87D-4A64-984F-D5857D14CED7}"/>
            </c:ext>
          </c:extLst>
        </c:ser>
        <c:ser>
          <c:idx val="3"/>
          <c:order val="3"/>
          <c:tx>
            <c:strRef>
              <c:f>'Table 5a_b_Figure_5'!$P$7</c:f>
              <c:strCache>
                <c:ptCount val="1"/>
                <c:pt idx="0">
                  <c:v>Librium</c:v>
                </c:pt>
              </c:strCache>
            </c:strRef>
          </c:tx>
          <c:spPr>
            <a:ln w="28575" cap="rnd">
              <a:solidFill>
                <a:schemeClr val="accent4"/>
              </a:solidFill>
              <a:round/>
            </a:ln>
            <a:effectLst/>
          </c:spPr>
          <c:marker>
            <c:symbol val="none"/>
          </c:marker>
          <c:cat>
            <c:numRef>
              <c:f>'Table 5a_b_Figure_5'!$Q$3:$AC$3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'Table 5a_b_Figure_5'!$Q$7:$AC$7</c:f>
              <c:numCache>
                <c:formatCode>#,##0</c:formatCode>
                <c:ptCount val="13"/>
                <c:pt idx="0">
                  <c:v>13060</c:v>
                </c:pt>
                <c:pt idx="1">
                  <c:v>12193</c:v>
                </c:pt>
                <c:pt idx="2">
                  <c:v>11299</c:v>
                </c:pt>
                <c:pt idx="3">
                  <c:v>10886</c:v>
                </c:pt>
                <c:pt idx="4">
                  <c:v>10885</c:v>
                </c:pt>
                <c:pt idx="5">
                  <c:v>10328</c:v>
                </c:pt>
                <c:pt idx="6">
                  <c:v>9989</c:v>
                </c:pt>
                <c:pt idx="7">
                  <c:v>10183</c:v>
                </c:pt>
                <c:pt idx="8">
                  <c:v>9309</c:v>
                </c:pt>
                <c:pt idx="9">
                  <c:v>9369</c:v>
                </c:pt>
                <c:pt idx="10">
                  <c:v>8738</c:v>
                </c:pt>
                <c:pt idx="11">
                  <c:v>6971</c:v>
                </c:pt>
                <c:pt idx="12">
                  <c:v>6810</c:v>
                </c:pt>
              </c:numCache>
            </c:numRef>
          </c:val>
          <c:smooth val="0"/>
          <c:extLst>
            <c:ext xmlns:c16="http://schemas.microsoft.com/office/drawing/2014/chart" uri="{C3380CC4-5D6E-409C-BE32-E72D297353CC}">
              <c16:uniqueId val="{00000003-C87D-4A64-984F-D5857D14CED7}"/>
            </c:ext>
          </c:extLst>
        </c:ser>
        <c:ser>
          <c:idx val="4"/>
          <c:order val="4"/>
          <c:tx>
            <c:strRef>
              <c:f>'Table 5a_b_Figure_5'!$P$8</c:f>
              <c:strCache>
                <c:ptCount val="1"/>
                <c:pt idx="0">
                  <c:v>Ethylex </c:v>
                </c:pt>
              </c:strCache>
            </c:strRef>
          </c:tx>
          <c:spPr>
            <a:ln w="28575" cap="rnd">
              <a:solidFill>
                <a:schemeClr val="accent5"/>
              </a:solidFill>
              <a:round/>
            </a:ln>
            <a:effectLst/>
          </c:spPr>
          <c:marker>
            <c:symbol val="none"/>
          </c:marker>
          <c:cat>
            <c:numRef>
              <c:f>'Table 5a_b_Figure_5'!$Q$3:$AC$3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'Table 5a_b_Figure_5'!$Q$8:$AC$8</c:f>
              <c:numCache>
                <c:formatCode>General</c:formatCode>
                <c:ptCount val="13"/>
                <c:pt idx="0">
                  <c:v>0</c:v>
                </c:pt>
                <c:pt idx="1">
                  <c:v>0</c:v>
                </c:pt>
                <c:pt idx="2">
                  <c:v>0</c:v>
                </c:pt>
                <c:pt idx="3">
                  <c:v>0</c:v>
                </c:pt>
                <c:pt idx="4">
                  <c:v>0</c:v>
                </c:pt>
                <c:pt idx="5">
                  <c:v>0</c:v>
                </c:pt>
                <c:pt idx="6">
                  <c:v>0</c:v>
                </c:pt>
                <c:pt idx="7">
                  <c:v>0</c:v>
                </c:pt>
                <c:pt idx="8">
                  <c:v>12</c:v>
                </c:pt>
                <c:pt idx="9">
                  <c:v>24</c:v>
                </c:pt>
                <c:pt idx="10">
                  <c:v>26</c:v>
                </c:pt>
                <c:pt idx="11">
                  <c:v>48</c:v>
                </c:pt>
                <c:pt idx="12">
                  <c:v>140</c:v>
                </c:pt>
              </c:numCache>
            </c:numRef>
          </c:val>
          <c:smooth val="0"/>
          <c:extLst>
            <c:ext xmlns:c16="http://schemas.microsoft.com/office/drawing/2014/chart" uri="{C3380CC4-5D6E-409C-BE32-E72D297353CC}">
              <c16:uniqueId val="{00000004-C87D-4A64-984F-D5857D14CED7}"/>
            </c:ext>
          </c:extLst>
        </c:ser>
        <c:ser>
          <c:idx val="5"/>
          <c:order val="5"/>
          <c:tx>
            <c:strRef>
              <c:f>'Table 5a_b_Figure_5'!$P$9</c:f>
              <c:strCache>
                <c:ptCount val="1"/>
                <c:pt idx="0">
                  <c:v>Selincro</c:v>
                </c:pt>
              </c:strCache>
            </c:strRef>
          </c:tx>
          <c:spPr>
            <a:ln w="28575" cap="rnd">
              <a:solidFill>
                <a:schemeClr val="accent6"/>
              </a:solidFill>
              <a:round/>
            </a:ln>
            <a:effectLst/>
          </c:spPr>
          <c:marker>
            <c:symbol val="none"/>
          </c:marker>
          <c:cat>
            <c:numRef>
              <c:f>'Table 5a_b_Figure_5'!$Q$3:$AC$3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'Table 5a_b_Figure_5'!$Q$9:$AC$9</c:f>
              <c:numCache>
                <c:formatCode>General</c:formatCode>
                <c:ptCount val="13"/>
                <c:pt idx="0">
                  <c:v>0</c:v>
                </c:pt>
                <c:pt idx="1">
                  <c:v>0</c:v>
                </c:pt>
                <c:pt idx="2">
                  <c:v>0</c:v>
                </c:pt>
                <c:pt idx="3">
                  <c:v>982</c:v>
                </c:pt>
                <c:pt idx="4">
                  <c:v>686</c:v>
                </c:pt>
                <c:pt idx="5">
                  <c:v>457</c:v>
                </c:pt>
                <c:pt idx="6">
                  <c:v>314</c:v>
                </c:pt>
                <c:pt idx="7">
                  <c:v>310</c:v>
                </c:pt>
                <c:pt idx="8">
                  <c:v>214</c:v>
                </c:pt>
                <c:pt idx="9">
                  <c:v>218</c:v>
                </c:pt>
                <c:pt idx="10">
                  <c:v>280</c:v>
                </c:pt>
                <c:pt idx="11">
                  <c:v>239</c:v>
                </c:pt>
                <c:pt idx="12">
                  <c:v>208</c:v>
                </c:pt>
              </c:numCache>
            </c:numRef>
          </c:val>
          <c:smooth val="0"/>
          <c:extLst>
            <c:ext xmlns:c16="http://schemas.microsoft.com/office/drawing/2014/chart" uri="{C3380CC4-5D6E-409C-BE32-E72D297353CC}">
              <c16:uniqueId val="{00000005-C87D-4A64-984F-D5857D14CED7}"/>
            </c:ext>
          </c:extLst>
        </c:ser>
        <c:dLbls>
          <c:showLegendKey val="0"/>
          <c:showVal val="0"/>
          <c:showCatName val="0"/>
          <c:showSerName val="0"/>
          <c:showPercent val="0"/>
          <c:showBubbleSize val="0"/>
        </c:dLbls>
        <c:smooth val="0"/>
        <c:axId val="676412575"/>
        <c:axId val="676405855"/>
      </c:lineChart>
      <c:catAx>
        <c:axId val="676412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6405855"/>
        <c:crosses val="autoZero"/>
        <c:auto val="1"/>
        <c:lblAlgn val="ctr"/>
        <c:lblOffset val="100"/>
        <c:noMultiLvlLbl val="0"/>
      </c:catAx>
      <c:valAx>
        <c:axId val="6764058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Number</a:t>
                </a:r>
                <a:r>
                  <a:rPr lang="en-IE" baseline="0"/>
                  <a:t> of patients</a:t>
                </a:r>
                <a:endParaRPr lang="en-I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I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641257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 6a_b_c_Figure 6'!$B$2</c:f>
              <c:strCache>
                <c:ptCount val="1"/>
                <c:pt idx="0">
                  <c:v>Male </c:v>
                </c:pt>
              </c:strCache>
            </c:strRef>
          </c:tx>
          <c:spPr>
            <a:solidFill>
              <a:schemeClr val="accent1"/>
            </a:solidFill>
            <a:ln>
              <a:noFill/>
            </a:ln>
            <a:effectLst/>
          </c:spPr>
          <c:invertIfNegative val="0"/>
          <c:cat>
            <c:numRef>
              <c:f>'Table 6a_b_c_Figure 6'!$A$3:$A$12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'Table 6a_b_c_Figure 6'!$B$3:$B$12</c:f>
              <c:numCache>
                <c:formatCode>#,##0</c:formatCode>
                <c:ptCount val="10"/>
                <c:pt idx="0">
                  <c:v>814</c:v>
                </c:pt>
                <c:pt idx="1">
                  <c:v>764</c:v>
                </c:pt>
                <c:pt idx="2" formatCode="General">
                  <c:v>807</c:v>
                </c:pt>
                <c:pt idx="3" formatCode="General">
                  <c:v>765</c:v>
                </c:pt>
                <c:pt idx="4" formatCode="General">
                  <c:v>849</c:v>
                </c:pt>
                <c:pt idx="5" formatCode="General">
                  <c:v>784</c:v>
                </c:pt>
                <c:pt idx="6">
                  <c:v>776</c:v>
                </c:pt>
                <c:pt idx="7" formatCode="General">
                  <c:v>756</c:v>
                </c:pt>
                <c:pt idx="8" formatCode="General">
                  <c:v>865</c:v>
                </c:pt>
                <c:pt idx="9">
                  <c:v>820</c:v>
                </c:pt>
              </c:numCache>
            </c:numRef>
          </c:val>
          <c:extLst>
            <c:ext xmlns:c16="http://schemas.microsoft.com/office/drawing/2014/chart" uri="{C3380CC4-5D6E-409C-BE32-E72D297353CC}">
              <c16:uniqueId val="{00000000-53B1-4447-A18E-E34085C8B152}"/>
            </c:ext>
          </c:extLst>
        </c:ser>
        <c:ser>
          <c:idx val="1"/>
          <c:order val="1"/>
          <c:tx>
            <c:strRef>
              <c:f>'Table 6a_b_c_Figure 6'!$C$2</c:f>
              <c:strCache>
                <c:ptCount val="1"/>
                <c:pt idx="0">
                  <c:v>Female</c:v>
                </c:pt>
              </c:strCache>
            </c:strRef>
          </c:tx>
          <c:spPr>
            <a:solidFill>
              <a:schemeClr val="accent2"/>
            </a:solidFill>
            <a:ln>
              <a:noFill/>
            </a:ln>
            <a:effectLst/>
          </c:spPr>
          <c:invertIfNegative val="0"/>
          <c:cat>
            <c:numRef>
              <c:f>'Table 6a_b_c_Figure 6'!$A$3:$A$12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'Table 6a_b_c_Figure 6'!$C$3:$C$12</c:f>
              <c:numCache>
                <c:formatCode>#,##0</c:formatCode>
                <c:ptCount val="10"/>
                <c:pt idx="0">
                  <c:v>266</c:v>
                </c:pt>
                <c:pt idx="1">
                  <c:v>311</c:v>
                </c:pt>
                <c:pt idx="2" formatCode="General">
                  <c:v>292</c:v>
                </c:pt>
                <c:pt idx="3" formatCode="General">
                  <c:v>266</c:v>
                </c:pt>
                <c:pt idx="4" formatCode="General">
                  <c:v>290</c:v>
                </c:pt>
                <c:pt idx="5" formatCode="General">
                  <c:v>271</c:v>
                </c:pt>
                <c:pt idx="6">
                  <c:v>245</c:v>
                </c:pt>
                <c:pt idx="7" formatCode="General">
                  <c:v>271</c:v>
                </c:pt>
                <c:pt idx="8" formatCode="General">
                  <c:v>317</c:v>
                </c:pt>
                <c:pt idx="9">
                  <c:v>274</c:v>
                </c:pt>
              </c:numCache>
            </c:numRef>
          </c:val>
          <c:extLst>
            <c:ext xmlns:c16="http://schemas.microsoft.com/office/drawing/2014/chart" uri="{C3380CC4-5D6E-409C-BE32-E72D297353CC}">
              <c16:uniqueId val="{00000001-53B1-4447-A18E-E34085C8B152}"/>
            </c:ext>
          </c:extLst>
        </c:ser>
        <c:dLbls>
          <c:showLegendKey val="0"/>
          <c:showVal val="0"/>
          <c:showCatName val="0"/>
          <c:showSerName val="0"/>
          <c:showPercent val="0"/>
          <c:showBubbleSize val="0"/>
        </c:dLbls>
        <c:gapWidth val="219"/>
        <c:overlap val="-27"/>
        <c:axId val="750178543"/>
        <c:axId val="750178063"/>
      </c:barChart>
      <c:catAx>
        <c:axId val="750178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178063"/>
        <c:crosses val="autoZero"/>
        <c:auto val="1"/>
        <c:lblAlgn val="ctr"/>
        <c:lblOffset val="100"/>
        <c:noMultiLvlLbl val="0"/>
      </c:catAx>
      <c:valAx>
        <c:axId val="7501780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Number</a:t>
                </a:r>
                <a:r>
                  <a:rPr lang="en-IE" baseline="0"/>
                  <a:t> of deaths</a:t>
                </a:r>
                <a:endParaRPr lang="en-I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I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1785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'Table 7_Figure 7'!$A$3</c:f>
              <c:strCache>
                <c:ptCount val="1"/>
                <c:pt idx="0">
                  <c:v>Cases with alcohol as the main problem drug</c:v>
                </c:pt>
              </c:strCache>
            </c:strRef>
          </c:tx>
          <c:spPr>
            <a:ln w="28575" cap="rnd">
              <a:solidFill>
                <a:schemeClr val="accent1"/>
              </a:solidFill>
              <a:round/>
            </a:ln>
            <a:effectLst/>
          </c:spPr>
          <c:marker>
            <c:symbol val="none"/>
          </c:marker>
          <c:cat>
            <c:numRef>
              <c:f>'Table 7_Figure 7'!$B$2:$K$2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'Table 7_Figure 7'!$B$3:$K$3</c:f>
              <c:numCache>
                <c:formatCode>#,##0</c:formatCode>
                <c:ptCount val="10"/>
                <c:pt idx="0">
                  <c:v>7618</c:v>
                </c:pt>
                <c:pt idx="1">
                  <c:v>7643</c:v>
                </c:pt>
                <c:pt idx="2">
                  <c:v>7350</c:v>
                </c:pt>
                <c:pt idx="3">
                  <c:v>7464</c:v>
                </c:pt>
                <c:pt idx="4">
                  <c:v>7546</c:v>
                </c:pt>
                <c:pt idx="5">
                  <c:v>5824</c:v>
                </c:pt>
                <c:pt idx="6">
                  <c:v>6859</c:v>
                </c:pt>
                <c:pt idx="7">
                  <c:v>7421</c:v>
                </c:pt>
                <c:pt idx="8">
                  <c:v>8163</c:v>
                </c:pt>
                <c:pt idx="9">
                  <c:v>8745</c:v>
                </c:pt>
              </c:numCache>
            </c:numRef>
          </c:val>
          <c:smooth val="0"/>
          <c:extLst>
            <c:ext xmlns:c16="http://schemas.microsoft.com/office/drawing/2014/chart" uri="{C3380CC4-5D6E-409C-BE32-E72D297353CC}">
              <c16:uniqueId val="{00000000-B246-4DF9-A628-238FE56ED4F0}"/>
            </c:ext>
          </c:extLst>
        </c:ser>
        <c:ser>
          <c:idx val="1"/>
          <c:order val="1"/>
          <c:tx>
            <c:strRef>
              <c:f>'Table 7_Figure 7'!$A$3</c:f>
              <c:strCache>
                <c:ptCount val="1"/>
                <c:pt idx="0">
                  <c:v>Cases with alcohol as the main problem drug</c:v>
                </c:pt>
              </c:strCache>
            </c:strRef>
          </c:tx>
          <c:spPr>
            <a:ln w="28575" cap="rnd">
              <a:solidFill>
                <a:schemeClr val="accent2"/>
              </a:solidFill>
              <a:round/>
            </a:ln>
            <a:effectLst/>
          </c:spPr>
          <c:marker>
            <c:symbol val="none"/>
          </c:marker>
          <c:cat>
            <c:numRef>
              <c:f>'Table 7_Figure 7'!$B$2:$K$2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'Table 7_Figure 7'!$B$3:$K$3</c:f>
              <c:numCache>
                <c:formatCode>#,##0</c:formatCode>
                <c:ptCount val="10"/>
                <c:pt idx="0">
                  <c:v>7618</c:v>
                </c:pt>
                <c:pt idx="1">
                  <c:v>7643</c:v>
                </c:pt>
                <c:pt idx="2">
                  <c:v>7350</c:v>
                </c:pt>
                <c:pt idx="3">
                  <c:v>7464</c:v>
                </c:pt>
                <c:pt idx="4">
                  <c:v>7546</c:v>
                </c:pt>
                <c:pt idx="5">
                  <c:v>5824</c:v>
                </c:pt>
                <c:pt idx="6">
                  <c:v>6859</c:v>
                </c:pt>
                <c:pt idx="7">
                  <c:v>7421</c:v>
                </c:pt>
                <c:pt idx="8">
                  <c:v>8163</c:v>
                </c:pt>
                <c:pt idx="9">
                  <c:v>8745</c:v>
                </c:pt>
              </c:numCache>
            </c:numRef>
          </c:val>
          <c:smooth val="0"/>
          <c:extLst>
            <c:ext xmlns:c16="http://schemas.microsoft.com/office/drawing/2014/chart" uri="{C3380CC4-5D6E-409C-BE32-E72D297353CC}">
              <c16:uniqueId val="{00000005-EFED-4702-A82D-27DFC38C6FE8}"/>
            </c:ext>
          </c:extLst>
        </c:ser>
        <c:ser>
          <c:idx val="2"/>
          <c:order val="2"/>
          <c:tx>
            <c:strRef>
              <c:f>'Table 7_Figure 7'!$A$7</c:f>
              <c:strCache>
                <c:ptCount val="1"/>
                <c:pt idx="0">
                  <c:v>Cases with alcohol as an additional problem drug</c:v>
                </c:pt>
              </c:strCache>
            </c:strRef>
          </c:tx>
          <c:spPr>
            <a:ln w="28575" cap="rnd">
              <a:solidFill>
                <a:schemeClr val="accent3"/>
              </a:solidFill>
              <a:round/>
            </a:ln>
            <a:effectLst/>
          </c:spPr>
          <c:marker>
            <c:symbol val="none"/>
          </c:marker>
          <c:cat>
            <c:numRef>
              <c:f>'Table 7_Figure 7'!$B$2:$K$2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'Table 7_Figure 7'!$B$7:$K$7</c:f>
              <c:numCache>
                <c:formatCode>#,##0</c:formatCode>
                <c:ptCount val="10"/>
                <c:pt idx="0">
                  <c:v>2079</c:v>
                </c:pt>
                <c:pt idx="1">
                  <c:v>1969</c:v>
                </c:pt>
                <c:pt idx="2">
                  <c:v>1951</c:v>
                </c:pt>
                <c:pt idx="3">
                  <c:v>2093</c:v>
                </c:pt>
                <c:pt idx="4">
                  <c:v>2252</c:v>
                </c:pt>
                <c:pt idx="5">
                  <c:v>2033</c:v>
                </c:pt>
                <c:pt idx="6">
                  <c:v>2270</c:v>
                </c:pt>
                <c:pt idx="7">
                  <c:v>2467</c:v>
                </c:pt>
                <c:pt idx="8">
                  <c:v>2756</c:v>
                </c:pt>
                <c:pt idx="9">
                  <c:v>2906</c:v>
                </c:pt>
              </c:numCache>
            </c:numRef>
          </c:val>
          <c:smooth val="0"/>
          <c:extLst>
            <c:ext xmlns:c16="http://schemas.microsoft.com/office/drawing/2014/chart" uri="{C3380CC4-5D6E-409C-BE32-E72D297353CC}">
              <c16:uniqueId val="{00000006-EFED-4702-A82D-27DFC38C6FE8}"/>
            </c:ext>
          </c:extLst>
        </c:ser>
        <c:ser>
          <c:idx val="3"/>
          <c:order val="3"/>
          <c:tx>
            <c:strRef>
              <c:f>'Table 7_Figure 7'!$A$7</c:f>
              <c:strCache>
                <c:ptCount val="1"/>
                <c:pt idx="0">
                  <c:v>Cases with alcohol as an additional problem drug</c:v>
                </c:pt>
              </c:strCache>
            </c:strRef>
          </c:tx>
          <c:spPr>
            <a:ln w="28575" cap="rnd">
              <a:solidFill>
                <a:schemeClr val="accent4"/>
              </a:solidFill>
              <a:round/>
            </a:ln>
            <a:effectLst/>
          </c:spPr>
          <c:marker>
            <c:symbol val="none"/>
          </c:marker>
          <c:cat>
            <c:numRef>
              <c:f>'Table 7_Figure 7'!$B$2:$K$2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'Table 7_Figure 7'!$B$7:$K$7</c:f>
              <c:numCache>
                <c:formatCode>#,##0</c:formatCode>
                <c:ptCount val="10"/>
                <c:pt idx="0">
                  <c:v>2079</c:v>
                </c:pt>
                <c:pt idx="1">
                  <c:v>1969</c:v>
                </c:pt>
                <c:pt idx="2">
                  <c:v>1951</c:v>
                </c:pt>
                <c:pt idx="3">
                  <c:v>2093</c:v>
                </c:pt>
                <c:pt idx="4">
                  <c:v>2252</c:v>
                </c:pt>
                <c:pt idx="5">
                  <c:v>2033</c:v>
                </c:pt>
                <c:pt idx="6">
                  <c:v>2270</c:v>
                </c:pt>
                <c:pt idx="7">
                  <c:v>2467</c:v>
                </c:pt>
                <c:pt idx="8">
                  <c:v>2756</c:v>
                </c:pt>
                <c:pt idx="9">
                  <c:v>2906</c:v>
                </c:pt>
              </c:numCache>
            </c:numRef>
          </c:val>
          <c:smooth val="0"/>
          <c:extLst>
            <c:ext xmlns:c16="http://schemas.microsoft.com/office/drawing/2014/chart" uri="{C3380CC4-5D6E-409C-BE32-E72D297353CC}">
              <c16:uniqueId val="{00000007-EFED-4702-A82D-27DFC38C6FE8}"/>
            </c:ext>
          </c:extLst>
        </c:ser>
        <c:dLbls>
          <c:showLegendKey val="0"/>
          <c:showVal val="0"/>
          <c:showCatName val="0"/>
          <c:showSerName val="0"/>
          <c:showPercent val="0"/>
          <c:showBubbleSize val="0"/>
        </c:dLbls>
        <c:smooth val="0"/>
        <c:axId val="604776143"/>
        <c:axId val="604777103"/>
      </c:lineChart>
      <c:catAx>
        <c:axId val="604776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4777103"/>
        <c:crosses val="autoZero"/>
        <c:auto val="1"/>
        <c:lblAlgn val="ctr"/>
        <c:lblOffset val="100"/>
        <c:noMultiLvlLbl val="0"/>
      </c:catAx>
      <c:valAx>
        <c:axId val="6047771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Number</a:t>
                </a:r>
                <a:r>
                  <a:rPr lang="en-IE" baseline="0"/>
                  <a:t> of cases</a:t>
                </a:r>
                <a:endParaRPr lang="en-I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I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47761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 8_Figure 8'!$B$3</c:f>
              <c:strCache>
                <c:ptCount val="1"/>
                <c:pt idx="0">
                  <c:v>All persons</c:v>
                </c:pt>
              </c:strCache>
            </c:strRef>
          </c:tx>
          <c:spPr>
            <a:solidFill>
              <a:schemeClr val="accent1"/>
            </a:solidFill>
            <a:ln>
              <a:noFill/>
            </a:ln>
            <a:effectLst/>
          </c:spPr>
          <c:invertIfNegative val="0"/>
          <c:cat>
            <c:numRef>
              <c:f>'Table 8_Figure 8'!$A$4:$A$27</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'Table 8_Figure 8'!$B$4:$B$27</c:f>
              <c:numCache>
                <c:formatCode>#,##0</c:formatCode>
                <c:ptCount val="24"/>
                <c:pt idx="0">
                  <c:v>16219</c:v>
                </c:pt>
                <c:pt idx="1">
                  <c:v>18057</c:v>
                </c:pt>
                <c:pt idx="2">
                  <c:v>18035</c:v>
                </c:pt>
                <c:pt idx="3">
                  <c:v>17976</c:v>
                </c:pt>
                <c:pt idx="4">
                  <c:v>15088</c:v>
                </c:pt>
                <c:pt idx="5">
                  <c:v>17053</c:v>
                </c:pt>
                <c:pt idx="6">
                  <c:v>18024</c:v>
                </c:pt>
                <c:pt idx="7">
                  <c:v>18400</c:v>
                </c:pt>
                <c:pt idx="8">
                  <c:v>18109</c:v>
                </c:pt>
                <c:pt idx="9">
                  <c:v>17755</c:v>
                </c:pt>
                <c:pt idx="10">
                  <c:v>17078</c:v>
                </c:pt>
                <c:pt idx="11">
                  <c:v>17225</c:v>
                </c:pt>
                <c:pt idx="12">
                  <c:v>17120</c:v>
                </c:pt>
                <c:pt idx="13">
                  <c:v>17139</c:v>
                </c:pt>
                <c:pt idx="14">
                  <c:v>17917</c:v>
                </c:pt>
                <c:pt idx="15">
                  <c:v>19392</c:v>
                </c:pt>
                <c:pt idx="16">
                  <c:v>19892</c:v>
                </c:pt>
                <c:pt idx="17">
                  <c:v>18348</c:v>
                </c:pt>
                <c:pt idx="18">
                  <c:v>18445</c:v>
                </c:pt>
                <c:pt idx="19">
                  <c:v>18302</c:v>
                </c:pt>
                <c:pt idx="20">
                  <c:v>18877</c:v>
                </c:pt>
                <c:pt idx="21">
                  <c:v>17512</c:v>
                </c:pt>
                <c:pt idx="22">
                  <c:v>17507</c:v>
                </c:pt>
                <c:pt idx="23">
                  <c:v>17894</c:v>
                </c:pt>
              </c:numCache>
            </c:numRef>
          </c:val>
          <c:extLst>
            <c:ext xmlns:c16="http://schemas.microsoft.com/office/drawing/2014/chart" uri="{C3380CC4-5D6E-409C-BE32-E72D297353CC}">
              <c16:uniqueId val="{00000000-F341-4B7E-988F-4D466B1470C5}"/>
            </c:ext>
          </c:extLst>
        </c:ser>
        <c:dLbls>
          <c:showLegendKey val="0"/>
          <c:showVal val="0"/>
          <c:showCatName val="0"/>
          <c:showSerName val="0"/>
          <c:showPercent val="0"/>
          <c:showBubbleSize val="0"/>
        </c:dLbls>
        <c:gapWidth val="219"/>
        <c:overlap val="-27"/>
        <c:axId val="864858911"/>
        <c:axId val="864856511"/>
      </c:barChart>
      <c:catAx>
        <c:axId val="864858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856511"/>
        <c:crosses val="autoZero"/>
        <c:auto val="1"/>
        <c:lblAlgn val="ctr"/>
        <c:lblOffset val="100"/>
        <c:noMultiLvlLbl val="0"/>
      </c:catAx>
      <c:valAx>
        <c:axId val="8648565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Number</a:t>
                </a:r>
                <a:r>
                  <a:rPr lang="en-IE" baseline="0"/>
                  <a:t> of discharges</a:t>
                </a:r>
                <a:endParaRPr lang="en-I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I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8589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 9_Figure 9'!$A$3</c:f>
              <c:strCache>
                <c:ptCount val="1"/>
                <c:pt idx="0">
                  <c:v>Male</c:v>
                </c:pt>
              </c:strCache>
            </c:strRef>
          </c:tx>
          <c:spPr>
            <a:solidFill>
              <a:schemeClr val="accent1"/>
            </a:solidFill>
            <a:ln>
              <a:noFill/>
            </a:ln>
            <a:effectLst/>
          </c:spPr>
          <c:invertIfNegative val="0"/>
          <c:cat>
            <c:numRef>
              <c:f>'Table 9_Figure 9'!$B$2:$N$2</c:f>
              <c:numCache>
                <c:formatCode>0</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'Table 9_Figure 9'!$B$3:$N$3</c:f>
              <c:numCache>
                <c:formatCode>#,##0</c:formatCode>
                <c:ptCount val="13"/>
                <c:pt idx="0">
                  <c:v>843</c:v>
                </c:pt>
                <c:pt idx="1">
                  <c:v>869</c:v>
                </c:pt>
                <c:pt idx="2">
                  <c:v>796</c:v>
                </c:pt>
                <c:pt idx="3">
                  <c:v>713</c:v>
                </c:pt>
                <c:pt idx="4">
                  <c:v>764</c:v>
                </c:pt>
                <c:pt idx="5">
                  <c:v>679</c:v>
                </c:pt>
                <c:pt idx="6">
                  <c:v>660</c:v>
                </c:pt>
                <c:pt idx="7">
                  <c:v>635</c:v>
                </c:pt>
                <c:pt idx="8">
                  <c:v>567</c:v>
                </c:pt>
                <c:pt idx="9">
                  <c:v>462</c:v>
                </c:pt>
                <c:pt idx="10">
                  <c:v>471</c:v>
                </c:pt>
                <c:pt idx="11">
                  <c:v>385</c:v>
                </c:pt>
                <c:pt idx="12">
                  <c:v>403</c:v>
                </c:pt>
              </c:numCache>
            </c:numRef>
          </c:val>
          <c:extLst>
            <c:ext xmlns:c16="http://schemas.microsoft.com/office/drawing/2014/chart" uri="{C3380CC4-5D6E-409C-BE32-E72D297353CC}">
              <c16:uniqueId val="{00000000-2697-4C91-B9DA-A730A027704A}"/>
            </c:ext>
          </c:extLst>
        </c:ser>
        <c:ser>
          <c:idx val="1"/>
          <c:order val="1"/>
          <c:tx>
            <c:strRef>
              <c:f>'Table 9_Figure 9'!$A$4</c:f>
              <c:strCache>
                <c:ptCount val="1"/>
                <c:pt idx="0">
                  <c:v>Female</c:v>
                </c:pt>
              </c:strCache>
            </c:strRef>
          </c:tx>
          <c:spPr>
            <a:solidFill>
              <a:schemeClr val="accent2"/>
            </a:solidFill>
            <a:ln>
              <a:noFill/>
            </a:ln>
            <a:effectLst/>
          </c:spPr>
          <c:invertIfNegative val="0"/>
          <c:cat>
            <c:numRef>
              <c:f>'Table 9_Figure 9'!$B$2:$N$2</c:f>
              <c:numCache>
                <c:formatCode>0</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'Table 9_Figure 9'!$B$4:$N$4</c:f>
              <c:numCache>
                <c:formatCode>General</c:formatCode>
                <c:ptCount val="13"/>
                <c:pt idx="0">
                  <c:v>518</c:v>
                </c:pt>
                <c:pt idx="1">
                  <c:v>601</c:v>
                </c:pt>
                <c:pt idx="2">
                  <c:v>522</c:v>
                </c:pt>
                <c:pt idx="3">
                  <c:v>475</c:v>
                </c:pt>
                <c:pt idx="4">
                  <c:v>496</c:v>
                </c:pt>
                <c:pt idx="5">
                  <c:v>468</c:v>
                </c:pt>
                <c:pt idx="6">
                  <c:v>426</c:v>
                </c:pt>
                <c:pt idx="7">
                  <c:v>455</c:v>
                </c:pt>
                <c:pt idx="8">
                  <c:v>391</c:v>
                </c:pt>
                <c:pt idx="9">
                  <c:v>296</c:v>
                </c:pt>
                <c:pt idx="10">
                  <c:v>335</c:v>
                </c:pt>
                <c:pt idx="11">
                  <c:v>221</c:v>
                </c:pt>
                <c:pt idx="12">
                  <c:v>293</c:v>
                </c:pt>
              </c:numCache>
            </c:numRef>
          </c:val>
          <c:extLst>
            <c:ext xmlns:c16="http://schemas.microsoft.com/office/drawing/2014/chart" uri="{C3380CC4-5D6E-409C-BE32-E72D297353CC}">
              <c16:uniqueId val="{00000001-2697-4C91-B9DA-A730A027704A}"/>
            </c:ext>
          </c:extLst>
        </c:ser>
        <c:dLbls>
          <c:showLegendKey val="0"/>
          <c:showVal val="0"/>
          <c:showCatName val="0"/>
          <c:showSerName val="0"/>
          <c:showPercent val="0"/>
          <c:showBubbleSize val="0"/>
        </c:dLbls>
        <c:gapWidth val="219"/>
        <c:overlap val="-27"/>
        <c:axId val="750167023"/>
        <c:axId val="750176143"/>
      </c:barChart>
      <c:catAx>
        <c:axId val="750167023"/>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176143"/>
        <c:crosses val="autoZero"/>
        <c:auto val="1"/>
        <c:lblAlgn val="ctr"/>
        <c:lblOffset val="100"/>
        <c:noMultiLvlLbl val="0"/>
      </c:catAx>
      <c:valAx>
        <c:axId val="7501761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Number of admissions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1670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image" Target="../media/image1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1784349</xdr:colOff>
      <xdr:row>6</xdr:row>
      <xdr:rowOff>142871</xdr:rowOff>
    </xdr:to>
    <xdr:pic>
      <xdr:nvPicPr>
        <xdr:cNvPr id="2" name="Picture 1">
          <a:extLst>
            <a:ext uri="{FF2B5EF4-FFF2-40B4-BE49-F238E27FC236}">
              <a16:creationId xmlns:a16="http://schemas.microsoft.com/office/drawing/2014/main" id="{DEEAAFB7-A6F4-4705-62DB-6970C67AB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81174" cy="1454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24</xdr:col>
      <xdr:colOff>142875</xdr:colOff>
      <xdr:row>0</xdr:row>
      <xdr:rowOff>114300</xdr:rowOff>
    </xdr:from>
    <xdr:to>
      <xdr:col>25</xdr:col>
      <xdr:colOff>600075</xdr:colOff>
      <xdr:row>4</xdr:row>
      <xdr:rowOff>136373</xdr:rowOff>
    </xdr:to>
    <xdr:pic>
      <xdr:nvPicPr>
        <xdr:cNvPr id="2" name="Picture 1">
          <a:extLst>
            <a:ext uri="{FF2B5EF4-FFF2-40B4-BE49-F238E27FC236}">
              <a16:creationId xmlns:a16="http://schemas.microsoft.com/office/drawing/2014/main" id="{044E51A5-CCCA-4ED0-ABC7-E1F185337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68375" y="114300"/>
          <a:ext cx="1066800" cy="965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19049</xdr:colOff>
      <xdr:row>1</xdr:row>
      <xdr:rowOff>19049</xdr:rowOff>
    </xdr:from>
    <xdr:to>
      <xdr:col>23</xdr:col>
      <xdr:colOff>561975</xdr:colOff>
      <xdr:row>15</xdr:row>
      <xdr:rowOff>180974</xdr:rowOff>
    </xdr:to>
    <xdr:graphicFrame macro="">
      <xdr:nvGraphicFramePr>
        <xdr:cNvPr id="3" name="Chart 2">
          <a:extLst>
            <a:ext uri="{FF2B5EF4-FFF2-40B4-BE49-F238E27FC236}">
              <a16:creationId xmlns:a16="http://schemas.microsoft.com/office/drawing/2014/main" id="{99051F30-0955-F321-894D-FA5240E7C0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25</xdr:col>
      <xdr:colOff>24093</xdr:colOff>
      <xdr:row>0</xdr:row>
      <xdr:rowOff>0</xdr:rowOff>
    </xdr:from>
    <xdr:to>
      <xdr:col>26</xdr:col>
      <xdr:colOff>486336</xdr:colOff>
      <xdr:row>3</xdr:row>
      <xdr:rowOff>20910</xdr:rowOff>
    </xdr:to>
    <xdr:pic>
      <xdr:nvPicPr>
        <xdr:cNvPr id="2" name="Picture 1">
          <a:extLst>
            <a:ext uri="{FF2B5EF4-FFF2-40B4-BE49-F238E27FC236}">
              <a16:creationId xmlns:a16="http://schemas.microsoft.com/office/drawing/2014/main" id="{528F2CCF-3802-4CF0-90F0-ABFCA37F8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57887" y="0"/>
          <a:ext cx="1067361" cy="984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0</xdr:colOff>
      <xdr:row>2</xdr:row>
      <xdr:rowOff>27734</xdr:rowOff>
    </xdr:from>
    <xdr:to>
      <xdr:col>25</xdr:col>
      <xdr:colOff>11206</xdr:colOff>
      <xdr:row>14</xdr:row>
      <xdr:rowOff>152400</xdr:rowOff>
    </xdr:to>
    <xdr:graphicFrame macro="">
      <xdr:nvGraphicFramePr>
        <xdr:cNvPr id="3" name="Chart 2">
          <a:extLst>
            <a:ext uri="{FF2B5EF4-FFF2-40B4-BE49-F238E27FC236}">
              <a16:creationId xmlns:a16="http://schemas.microsoft.com/office/drawing/2014/main" id="{DB455D33-8B7E-A430-63C3-6D6AAA57A2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390524</xdr:rowOff>
    </xdr:from>
    <xdr:to>
      <xdr:col>20</xdr:col>
      <xdr:colOff>6350</xdr:colOff>
      <xdr:row>13</xdr:row>
      <xdr:rowOff>165099</xdr:rowOff>
    </xdr:to>
    <xdr:graphicFrame macro="">
      <xdr:nvGraphicFramePr>
        <xdr:cNvPr id="3" name="Chart 2">
          <a:extLst>
            <a:ext uri="{FF2B5EF4-FFF2-40B4-BE49-F238E27FC236}">
              <a16:creationId xmlns:a16="http://schemas.microsoft.com/office/drawing/2014/main" id="{741E2E38-3ADE-E73D-19AF-39BBC9E200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20</xdr:col>
      <xdr:colOff>85725</xdr:colOff>
      <xdr:row>0</xdr:row>
      <xdr:rowOff>19050</xdr:rowOff>
    </xdr:from>
    <xdr:to>
      <xdr:col>22</xdr:col>
      <xdr:colOff>190501</xdr:colOff>
      <xdr:row>4</xdr:row>
      <xdr:rowOff>66856</xdr:rowOff>
    </xdr:to>
    <xdr:pic>
      <xdr:nvPicPr>
        <xdr:cNvPr id="2" name="Picture 1">
          <a:extLst>
            <a:ext uri="{FF2B5EF4-FFF2-40B4-BE49-F238E27FC236}">
              <a16:creationId xmlns:a16="http://schemas.microsoft.com/office/drawing/2014/main" id="{537CA85F-1119-4D48-B4A2-1445B5AFCBB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06600" y="19050"/>
          <a:ext cx="1323976" cy="116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619125</xdr:colOff>
      <xdr:row>0</xdr:row>
      <xdr:rowOff>295274</xdr:rowOff>
    </xdr:from>
    <xdr:to>
      <xdr:col>24</xdr:col>
      <xdr:colOff>635000</xdr:colOff>
      <xdr:row>19</xdr:row>
      <xdr:rowOff>133349</xdr:rowOff>
    </xdr:to>
    <xdr:graphicFrame macro="">
      <xdr:nvGraphicFramePr>
        <xdr:cNvPr id="5" name="Chart 4">
          <a:extLst>
            <a:ext uri="{FF2B5EF4-FFF2-40B4-BE49-F238E27FC236}">
              <a16:creationId xmlns:a16="http://schemas.microsoft.com/office/drawing/2014/main" id="{6A36FE11-FA76-8427-E79C-21737E33DA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25</xdr:col>
      <xdr:colOff>76201</xdr:colOff>
      <xdr:row>0</xdr:row>
      <xdr:rowOff>0</xdr:rowOff>
    </xdr:from>
    <xdr:to>
      <xdr:col>26</xdr:col>
      <xdr:colOff>532422</xdr:colOff>
      <xdr:row>4</xdr:row>
      <xdr:rowOff>82550</xdr:rowOff>
    </xdr:to>
    <xdr:pic>
      <xdr:nvPicPr>
        <xdr:cNvPr id="2" name="Picture 1">
          <a:extLst>
            <a:ext uri="{FF2B5EF4-FFF2-40B4-BE49-F238E27FC236}">
              <a16:creationId xmlns:a16="http://schemas.microsoft.com/office/drawing/2014/main" id="{67BEF8CF-22EA-40DC-BCF2-9ACB0AB0D2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82976" y="0"/>
          <a:ext cx="1094396" cy="101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38379</xdr:colOff>
      <xdr:row>1</xdr:row>
      <xdr:rowOff>35017</xdr:rowOff>
    </xdr:from>
    <xdr:to>
      <xdr:col>17</xdr:col>
      <xdr:colOff>9525</xdr:colOff>
      <xdr:row>15</xdr:row>
      <xdr:rowOff>182655</xdr:rowOff>
    </xdr:to>
    <xdr:graphicFrame macro="">
      <xdr:nvGraphicFramePr>
        <xdr:cNvPr id="3" name="Chart 2">
          <a:extLst>
            <a:ext uri="{FF2B5EF4-FFF2-40B4-BE49-F238E27FC236}">
              <a16:creationId xmlns:a16="http://schemas.microsoft.com/office/drawing/2014/main" id="{BB6DD3B7-1270-B684-5D82-44544FDC28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95250</xdr:colOff>
      <xdr:row>0</xdr:row>
      <xdr:rowOff>142875</xdr:rowOff>
    </xdr:from>
    <xdr:to>
      <xdr:col>18</xdr:col>
      <xdr:colOff>524435</xdr:colOff>
      <xdr:row>4</xdr:row>
      <xdr:rowOff>151156</xdr:rowOff>
    </xdr:to>
    <xdr:pic>
      <xdr:nvPicPr>
        <xdr:cNvPr id="4" name="Picture 3">
          <a:extLst>
            <a:ext uri="{FF2B5EF4-FFF2-40B4-BE49-F238E27FC236}">
              <a16:creationId xmlns:a16="http://schemas.microsoft.com/office/drawing/2014/main" id="{49D4863C-DAB0-4EFD-AA1B-99CE0EB35BA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11125" y="142875"/>
          <a:ext cx="1038785" cy="960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26</xdr:col>
      <xdr:colOff>26094</xdr:colOff>
      <xdr:row>0</xdr:row>
      <xdr:rowOff>0</xdr:rowOff>
    </xdr:from>
    <xdr:to>
      <xdr:col>27</xdr:col>
      <xdr:colOff>459761</xdr:colOff>
      <xdr:row>5</xdr:row>
      <xdr:rowOff>8281</xdr:rowOff>
    </xdr:to>
    <xdr:pic>
      <xdr:nvPicPr>
        <xdr:cNvPr id="2" name="Picture 1">
          <a:extLst>
            <a:ext uri="{FF2B5EF4-FFF2-40B4-BE49-F238E27FC236}">
              <a16:creationId xmlns:a16="http://schemas.microsoft.com/office/drawing/2014/main" id="{22C9F9CD-41E3-455C-84D8-1B58FDD4BB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03741" y="0"/>
          <a:ext cx="1038785" cy="960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579531</xdr:colOff>
      <xdr:row>1</xdr:row>
      <xdr:rowOff>25588</xdr:rowOff>
    </xdr:from>
    <xdr:to>
      <xdr:col>26</xdr:col>
      <xdr:colOff>30443</xdr:colOff>
      <xdr:row>18</xdr:row>
      <xdr:rowOff>44824</xdr:rowOff>
    </xdr:to>
    <xdr:graphicFrame macro="">
      <xdr:nvGraphicFramePr>
        <xdr:cNvPr id="3" name="Chart 2">
          <a:extLst>
            <a:ext uri="{FF2B5EF4-FFF2-40B4-BE49-F238E27FC236}">
              <a16:creationId xmlns:a16="http://schemas.microsoft.com/office/drawing/2014/main" id="{D754EA63-3069-BE35-1453-F36DD73610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29</xdr:col>
      <xdr:colOff>28082</xdr:colOff>
      <xdr:row>0</xdr:row>
      <xdr:rowOff>44824</xdr:rowOff>
    </xdr:from>
    <xdr:to>
      <xdr:col>30</xdr:col>
      <xdr:colOff>465836</xdr:colOff>
      <xdr:row>4</xdr:row>
      <xdr:rowOff>185458</xdr:rowOff>
    </xdr:to>
    <xdr:pic>
      <xdr:nvPicPr>
        <xdr:cNvPr id="2" name="Picture 1">
          <a:extLst>
            <a:ext uri="{FF2B5EF4-FFF2-40B4-BE49-F238E27FC236}">
              <a16:creationId xmlns:a16="http://schemas.microsoft.com/office/drawing/2014/main" id="{A29868F8-4380-4E31-A456-649E19E5E8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87464" y="44824"/>
          <a:ext cx="1042872" cy="11155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590550</xdr:colOff>
      <xdr:row>2</xdr:row>
      <xdr:rowOff>2520</xdr:rowOff>
    </xdr:from>
    <xdr:to>
      <xdr:col>29</xdr:col>
      <xdr:colOff>11205</xdr:colOff>
      <xdr:row>18</xdr:row>
      <xdr:rowOff>156881</xdr:rowOff>
    </xdr:to>
    <xdr:graphicFrame macro="">
      <xdr:nvGraphicFramePr>
        <xdr:cNvPr id="3" name="Chart 2">
          <a:extLst>
            <a:ext uri="{FF2B5EF4-FFF2-40B4-BE49-F238E27FC236}">
              <a16:creationId xmlns:a16="http://schemas.microsoft.com/office/drawing/2014/main" id="{B7F1E8F5-CDBE-9485-7B1E-6FFD54A922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104775</xdr:colOff>
      <xdr:row>0</xdr:row>
      <xdr:rowOff>85725</xdr:rowOff>
    </xdr:from>
    <xdr:to>
      <xdr:col>17</xdr:col>
      <xdr:colOff>57150</xdr:colOff>
      <xdr:row>1</xdr:row>
      <xdr:rowOff>530339</xdr:rowOff>
    </xdr:to>
    <xdr:pic>
      <xdr:nvPicPr>
        <xdr:cNvPr id="2" name="Picture 1">
          <a:extLst>
            <a:ext uri="{FF2B5EF4-FFF2-40B4-BE49-F238E27FC236}">
              <a16:creationId xmlns:a16="http://schemas.microsoft.com/office/drawing/2014/main" id="{E2166916-D709-411E-8BEE-9F3BE7C446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0675" y="85725"/>
          <a:ext cx="1171575" cy="1025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504826</xdr:colOff>
      <xdr:row>1</xdr:row>
      <xdr:rowOff>14287</xdr:rowOff>
    </xdr:from>
    <xdr:to>
      <xdr:col>15</xdr:col>
      <xdr:colOff>38101</xdr:colOff>
      <xdr:row>12</xdr:row>
      <xdr:rowOff>114300</xdr:rowOff>
    </xdr:to>
    <xdr:graphicFrame macro="">
      <xdr:nvGraphicFramePr>
        <xdr:cNvPr id="5" name="Chart 4">
          <a:extLst>
            <a:ext uri="{FF2B5EF4-FFF2-40B4-BE49-F238E27FC236}">
              <a16:creationId xmlns:a16="http://schemas.microsoft.com/office/drawing/2014/main" id="{5517F0FD-46A4-8DD4-CB1B-BC12C677A5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21</xdr:col>
      <xdr:colOff>600075</xdr:colOff>
      <xdr:row>0</xdr:row>
      <xdr:rowOff>0</xdr:rowOff>
    </xdr:from>
    <xdr:to>
      <xdr:col>23</xdr:col>
      <xdr:colOff>552450</xdr:colOff>
      <xdr:row>3</xdr:row>
      <xdr:rowOff>127114</xdr:rowOff>
    </xdr:to>
    <xdr:pic>
      <xdr:nvPicPr>
        <xdr:cNvPr id="2" name="Picture 1">
          <a:extLst>
            <a:ext uri="{FF2B5EF4-FFF2-40B4-BE49-F238E27FC236}">
              <a16:creationId xmlns:a16="http://schemas.microsoft.com/office/drawing/2014/main" id="{4EEFEDB6-35BF-44AF-B8E7-8BD2E1C5F9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68200" y="0"/>
          <a:ext cx="1171575" cy="1035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323850</xdr:colOff>
      <xdr:row>1</xdr:row>
      <xdr:rowOff>14287</xdr:rowOff>
    </xdr:from>
    <xdr:to>
      <xdr:col>21</xdr:col>
      <xdr:colOff>590550</xdr:colOff>
      <xdr:row>10</xdr:row>
      <xdr:rowOff>161925</xdr:rowOff>
    </xdr:to>
    <xdr:graphicFrame macro="">
      <xdr:nvGraphicFramePr>
        <xdr:cNvPr id="3" name="Chart 2">
          <a:extLst>
            <a:ext uri="{FF2B5EF4-FFF2-40B4-BE49-F238E27FC236}">
              <a16:creationId xmlns:a16="http://schemas.microsoft.com/office/drawing/2014/main" id="{3B0A1D0D-1BE4-7A98-9BC2-4E25A2371C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20</xdr:col>
      <xdr:colOff>600075</xdr:colOff>
      <xdr:row>0</xdr:row>
      <xdr:rowOff>0</xdr:rowOff>
    </xdr:from>
    <xdr:to>
      <xdr:col>22</xdr:col>
      <xdr:colOff>381000</xdr:colOff>
      <xdr:row>2</xdr:row>
      <xdr:rowOff>77844</xdr:rowOff>
    </xdr:to>
    <xdr:pic>
      <xdr:nvPicPr>
        <xdr:cNvPr id="2" name="Picture 1">
          <a:extLst>
            <a:ext uri="{FF2B5EF4-FFF2-40B4-BE49-F238E27FC236}">
              <a16:creationId xmlns:a16="http://schemas.microsoft.com/office/drawing/2014/main" id="{9F3311AA-30C9-4145-84B4-23CCE1CD77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63675" y="0"/>
          <a:ext cx="1000125" cy="877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23812</xdr:colOff>
      <xdr:row>1</xdr:row>
      <xdr:rowOff>23811</xdr:rowOff>
    </xdr:from>
    <xdr:to>
      <xdr:col>20</xdr:col>
      <xdr:colOff>600076</xdr:colOff>
      <xdr:row>12</xdr:row>
      <xdr:rowOff>161925</xdr:rowOff>
    </xdr:to>
    <xdr:graphicFrame macro="">
      <xdr:nvGraphicFramePr>
        <xdr:cNvPr id="4" name="Chart 3">
          <a:extLst>
            <a:ext uri="{FF2B5EF4-FFF2-40B4-BE49-F238E27FC236}">
              <a16:creationId xmlns:a16="http://schemas.microsoft.com/office/drawing/2014/main" id="{49F6D756-88D2-0063-EC57-2233CF43F9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nne Doyle" id="{AC16858B-47C9-4D13-8AAC-847630B60392}" userId="S::ADoyle@hrb.ie::0b2612dc-d16c-4913-b960-b568d021f34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19D386-0F76-4CB0-AC36-00865B33B734}" name="Table1" displayName="Table1" ref="A9:B35" totalsRowShown="0" headerRowDxfId="3" tableBorderDxfId="2">
  <autoFilter ref="A9:B35" xr:uid="{D619D386-0F76-4CB0-AC36-00865B33B734}"/>
  <tableColumns count="2">
    <tableColumn id="1" xr3:uid="{DA88232C-69F7-4D4E-B7B3-23B2540E69AB}" name="List of tables and figures" dataDxfId="1"/>
    <tableColumn id="2" xr3:uid="{DEE938A3-684A-4809-9F0F-4AE02B924C92}" name="Description"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Custom 1">
      <a:dk1>
        <a:sysClr val="windowText" lastClr="000000"/>
      </a:dk1>
      <a:lt1>
        <a:sysClr val="window" lastClr="FFFFFF"/>
      </a:lt1>
      <a:dk2>
        <a:srgbClr val="17479E"/>
      </a:dk2>
      <a:lt2>
        <a:srgbClr val="EF4D8F"/>
      </a:lt2>
      <a:accent1>
        <a:srgbClr val="7B6E66"/>
      </a:accent1>
      <a:accent2>
        <a:srgbClr val="FFF200"/>
      </a:accent2>
      <a:accent3>
        <a:srgbClr val="17479E"/>
      </a:accent3>
      <a:accent4>
        <a:srgbClr val="EF4D8F"/>
      </a:accent4>
      <a:accent5>
        <a:srgbClr val="7B6E66"/>
      </a:accent5>
      <a:accent6>
        <a:srgbClr val="FFF200"/>
      </a:accent6>
      <a:hlink>
        <a:srgbClr val="17479E"/>
      </a:hlink>
      <a:folHlink>
        <a:srgbClr val="EF4D8F"/>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5-08-14T14:37:55.99" personId="{AC16858B-47C9-4D13-8AAC-847630B60392}" id="{E9E729A3-40D6-41D2-AEE2-246DAFDB5257}">
    <text>Removed 2003 row</text>
  </threadedComment>
  <threadedComment ref="A23" dT="2025-08-14T14:42:07.64" personId="{AC16858B-47C9-4D13-8AAC-847630B60392}" id="{B26EAA20-3B8A-4C47-8EAB-8CD570A6B06F}">
    <text>New row with 2024 data added</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hyperlink" Target="https://www.cso.ie/en/statistics/crimeandjustice/recordedcrime/" TargetMode="External"/><Relationship Id="rId1" Type="http://schemas.openxmlformats.org/officeDocument/2006/relationships/hyperlink" Target="https://www.cso.ie/en/statistics/crimeandjustice/recordedcrim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assets.gov.ie/static/documents/2b9f909b/Healthy_Ireland_Summary_Report_2025_Web_07.11.2025.pdf" TargetMode="External"/><Relationship Id="rId1" Type="http://schemas.openxmlformats.org/officeDocument/2006/relationships/hyperlink" Target="https://assets.gov.ie/static/documents/2b9f909b/Healthy_Ireland_Summary_Report_2025_Web_07.11.2025.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bin"/><Relationship Id="rId1" Type="http://schemas.openxmlformats.org/officeDocument/2006/relationships/hyperlink" Target="https://www.revenue.ie/en/corporate/information-about-revenue/statistics/excise/licences/excise-licences.aspx"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s://www.hrb.ie/data-collections-evidence/drug-and-alcohol-deaths-ndrdi/" TargetMode="External"/><Relationship Id="rId1" Type="http://schemas.openxmlformats.org/officeDocument/2006/relationships/hyperlink" Target="https://data.cso.ie/"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0DBEA-8B46-4C2B-B973-F4B1A4897D17}">
  <dimension ref="A1:N40"/>
  <sheetViews>
    <sheetView showGridLines="0" tabSelected="1" topLeftCell="B1" zoomScaleNormal="100" workbookViewId="0">
      <selection activeCell="B16" sqref="B16"/>
    </sheetView>
  </sheetViews>
  <sheetFormatPr defaultColWidth="9.1796875" defaultRowHeight="14.5" x14ac:dyDescent="0.35"/>
  <cols>
    <col min="1" max="1" width="26.81640625" style="2" customWidth="1"/>
    <col min="2" max="2" width="147.7265625" style="2" customWidth="1"/>
    <col min="3" max="16384" width="9.1796875" style="2"/>
  </cols>
  <sheetData>
    <row r="1" spans="1:9" ht="28.5" x14ac:dyDescent="0.65">
      <c r="B1" s="60" t="s">
        <v>0</v>
      </c>
    </row>
    <row r="2" spans="1:9" x14ac:dyDescent="0.35">
      <c r="B2" s="59"/>
    </row>
    <row r="3" spans="1:9" x14ac:dyDescent="0.35">
      <c r="B3" s="141" t="s">
        <v>1</v>
      </c>
    </row>
    <row r="4" spans="1:9" x14ac:dyDescent="0.35">
      <c r="A4" s="58"/>
      <c r="B4" s="142"/>
    </row>
    <row r="5" spans="1:9" x14ac:dyDescent="0.35">
      <c r="B5" s="142"/>
    </row>
    <row r="6" spans="1:9" x14ac:dyDescent="0.35">
      <c r="B6" s="142"/>
    </row>
    <row r="7" spans="1:9" x14ac:dyDescent="0.35">
      <c r="A7" s="48"/>
      <c r="B7" s="49"/>
    </row>
    <row r="8" spans="1:9" x14ac:dyDescent="0.35">
      <c r="B8" s="50"/>
    </row>
    <row r="9" spans="1:9" x14ac:dyDescent="0.35">
      <c r="A9" s="66" t="s">
        <v>2</v>
      </c>
      <c r="B9" s="65" t="s">
        <v>133</v>
      </c>
    </row>
    <row r="10" spans="1:9" x14ac:dyDescent="0.35">
      <c r="A10" s="28" t="s">
        <v>135</v>
      </c>
      <c r="B10" s="67" t="s">
        <v>3</v>
      </c>
    </row>
    <row r="11" spans="1:9" x14ac:dyDescent="0.35">
      <c r="A11" s="47" t="s">
        <v>134</v>
      </c>
      <c r="B11" s="65" t="s">
        <v>3</v>
      </c>
    </row>
    <row r="12" spans="1:9" x14ac:dyDescent="0.35">
      <c r="A12" s="47" t="s">
        <v>4</v>
      </c>
      <c r="B12" s="2" t="s">
        <v>5</v>
      </c>
    </row>
    <row r="13" spans="1:9" x14ac:dyDescent="0.35">
      <c r="A13" s="47" t="s">
        <v>136</v>
      </c>
      <c r="B13" s="2" t="s">
        <v>5</v>
      </c>
    </row>
    <row r="14" spans="1:9" x14ac:dyDescent="0.35">
      <c r="A14" s="47" t="s">
        <v>168</v>
      </c>
      <c r="B14" s="111" t="s">
        <v>159</v>
      </c>
      <c r="C14" s="112"/>
      <c r="D14" s="112"/>
      <c r="E14" s="112"/>
      <c r="F14" s="112"/>
      <c r="G14" s="112"/>
      <c r="H14" s="112"/>
      <c r="I14" s="112"/>
    </row>
    <row r="15" spans="1:9" x14ac:dyDescent="0.35">
      <c r="A15" s="47" t="s">
        <v>123</v>
      </c>
      <c r="B15" s="111" t="s">
        <v>159</v>
      </c>
    </row>
    <row r="16" spans="1:9" x14ac:dyDescent="0.35">
      <c r="A16" s="47" t="s">
        <v>6</v>
      </c>
      <c r="B16" s="2" t="s">
        <v>195</v>
      </c>
    </row>
    <row r="17" spans="1:14" x14ac:dyDescent="0.35">
      <c r="A17" s="47" t="s">
        <v>8</v>
      </c>
      <c r="B17" s="2" t="s">
        <v>9</v>
      </c>
    </row>
    <row r="18" spans="1:14" x14ac:dyDescent="0.35">
      <c r="A18" s="47" t="s">
        <v>10</v>
      </c>
      <c r="B18" s="2" t="s">
        <v>158</v>
      </c>
    </row>
    <row r="19" spans="1:14" x14ac:dyDescent="0.35">
      <c r="A19" s="47" t="s">
        <v>124</v>
      </c>
      <c r="B19" s="110" t="s">
        <v>157</v>
      </c>
      <c r="C19" s="56"/>
      <c r="D19" s="56"/>
      <c r="E19" s="56"/>
      <c r="F19" s="56"/>
      <c r="G19" s="56"/>
      <c r="H19" s="56"/>
      <c r="I19" s="56"/>
      <c r="J19" s="56"/>
      <c r="K19" s="56"/>
      <c r="L19" s="56"/>
      <c r="M19" s="56"/>
      <c r="N19" s="56"/>
    </row>
    <row r="20" spans="1:14" x14ac:dyDescent="0.35">
      <c r="A20" s="47" t="s">
        <v>174</v>
      </c>
      <c r="B20" s="56" t="s">
        <v>7</v>
      </c>
      <c r="C20" s="56"/>
      <c r="D20" s="56"/>
      <c r="E20" s="56"/>
      <c r="F20" s="56"/>
      <c r="G20" s="56"/>
      <c r="H20" s="56"/>
      <c r="I20" s="56"/>
      <c r="J20" s="56"/>
      <c r="K20" s="56"/>
      <c r="L20" s="56"/>
      <c r="M20" s="56"/>
      <c r="N20" s="56"/>
    </row>
    <row r="21" spans="1:14" x14ac:dyDescent="0.35">
      <c r="A21" s="47" t="s">
        <v>175</v>
      </c>
      <c r="B21" s="56" t="s">
        <v>9</v>
      </c>
      <c r="C21" s="56"/>
      <c r="D21" s="56"/>
      <c r="E21" s="56"/>
      <c r="F21" s="56"/>
      <c r="G21" s="56"/>
      <c r="H21" s="56"/>
      <c r="I21" s="56"/>
      <c r="J21" s="56"/>
      <c r="K21" s="56"/>
      <c r="L21" s="56"/>
      <c r="M21" s="56"/>
      <c r="N21" s="56"/>
    </row>
    <row r="22" spans="1:14" ht="15" customHeight="1" x14ac:dyDescent="0.35">
      <c r="A22" s="47" t="s">
        <v>126</v>
      </c>
      <c r="B22" s="2" t="s">
        <v>160</v>
      </c>
    </row>
    <row r="23" spans="1:14" ht="15" customHeight="1" x14ac:dyDescent="0.35">
      <c r="A23" s="47" t="s">
        <v>180</v>
      </c>
      <c r="B23" s="2" t="s">
        <v>11</v>
      </c>
    </row>
    <row r="24" spans="1:14" s="75" customFormat="1" x14ac:dyDescent="0.35">
      <c r="A24" s="74" t="s">
        <v>177</v>
      </c>
      <c r="B24" s="76" t="s">
        <v>161</v>
      </c>
      <c r="C24" s="77"/>
      <c r="D24" s="77"/>
      <c r="E24" s="77"/>
      <c r="F24" s="77"/>
      <c r="G24" s="77"/>
      <c r="H24" s="77"/>
      <c r="I24" s="77"/>
      <c r="J24" s="77"/>
      <c r="K24" s="77"/>
      <c r="L24" s="77"/>
      <c r="M24" s="77"/>
    </row>
    <row r="25" spans="1:14" s="75" customFormat="1" x14ac:dyDescent="0.35">
      <c r="A25" s="74" t="s">
        <v>181</v>
      </c>
      <c r="B25" s="77" t="s">
        <v>164</v>
      </c>
      <c r="C25" s="77"/>
      <c r="D25" s="77"/>
      <c r="E25" s="77"/>
      <c r="F25" s="77"/>
      <c r="G25" s="77"/>
      <c r="H25" s="77"/>
      <c r="I25" s="77"/>
      <c r="J25" s="77"/>
      <c r="K25" s="77"/>
      <c r="L25" s="77"/>
      <c r="M25" s="77"/>
    </row>
    <row r="26" spans="1:14" x14ac:dyDescent="0.35">
      <c r="A26" s="47" t="s">
        <v>128</v>
      </c>
      <c r="B26" s="2" t="s">
        <v>162</v>
      </c>
    </row>
    <row r="27" spans="1:14" x14ac:dyDescent="0.35">
      <c r="A27" s="47" t="s">
        <v>13</v>
      </c>
      <c r="B27" s="2" t="s">
        <v>12</v>
      </c>
    </row>
    <row r="28" spans="1:14" x14ac:dyDescent="0.35">
      <c r="A28" s="47" t="s">
        <v>130</v>
      </c>
      <c r="B28" s="2" t="s">
        <v>12</v>
      </c>
    </row>
    <row r="29" spans="1:14" ht="29" x14ac:dyDescent="0.35">
      <c r="A29" s="64" t="s">
        <v>15</v>
      </c>
      <c r="B29" s="62" t="s">
        <v>132</v>
      </c>
    </row>
    <row r="30" spans="1:14" x14ac:dyDescent="0.35">
      <c r="A30" s="47" t="s">
        <v>131</v>
      </c>
      <c r="B30" s="2" t="s">
        <v>127</v>
      </c>
    </row>
    <row r="31" spans="1:14" x14ac:dyDescent="0.35">
      <c r="A31" s="47" t="s">
        <v>17</v>
      </c>
      <c r="B31" s="2" t="s">
        <v>14</v>
      </c>
    </row>
    <row r="32" spans="1:14" x14ac:dyDescent="0.35">
      <c r="A32" s="47" t="s">
        <v>154</v>
      </c>
      <c r="B32" s="2" t="s">
        <v>129</v>
      </c>
    </row>
    <row r="33" spans="1:2" x14ac:dyDescent="0.35">
      <c r="A33" s="47" t="s">
        <v>155</v>
      </c>
      <c r="B33" s="2" t="s">
        <v>16</v>
      </c>
    </row>
    <row r="34" spans="1:2" x14ac:dyDescent="0.35">
      <c r="A34" s="47" t="s">
        <v>156</v>
      </c>
      <c r="B34" s="2" t="s">
        <v>16</v>
      </c>
    </row>
    <row r="36" spans="1:2" x14ac:dyDescent="0.35">
      <c r="A36" s="139" t="s">
        <v>18</v>
      </c>
      <c r="B36" s="139"/>
    </row>
    <row r="37" spans="1:2" ht="17.25" customHeight="1" x14ac:dyDescent="0.35">
      <c r="A37" s="139" t="s">
        <v>193</v>
      </c>
      <c r="B37" s="139"/>
    </row>
    <row r="38" spans="1:2" ht="17.5" customHeight="1" x14ac:dyDescent="0.35">
      <c r="A38" s="140" t="s">
        <v>19</v>
      </c>
      <c r="B38" s="140"/>
    </row>
    <row r="39" spans="1:2" ht="19" customHeight="1" x14ac:dyDescent="0.35">
      <c r="A39" s="139" t="s">
        <v>20</v>
      </c>
      <c r="B39" s="139"/>
    </row>
    <row r="40" spans="1:2" x14ac:dyDescent="0.35">
      <c r="A40" s="28"/>
    </row>
  </sheetData>
  <mergeCells count="5">
    <mergeCell ref="A37:B37"/>
    <mergeCell ref="A38:B38"/>
    <mergeCell ref="A39:B39"/>
    <mergeCell ref="B3:B6"/>
    <mergeCell ref="A36:B36"/>
  </mergeCells>
  <pageMargins left="0.7" right="0.7" top="0.75" bottom="0.75" header="0.3" footer="0.3"/>
  <pageSetup paperSize="9"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4445A-FF89-4A30-A1C8-3FF0921F9184}">
  <dimension ref="A1:X18"/>
  <sheetViews>
    <sheetView showGridLines="0" workbookViewId="0">
      <selection activeCell="P1" sqref="P1:X1"/>
    </sheetView>
  </sheetViews>
  <sheetFormatPr defaultRowHeight="14.5" x14ac:dyDescent="0.35"/>
  <cols>
    <col min="1" max="1" width="10.26953125" customWidth="1"/>
    <col min="14" max="14" width="7.1796875" customWidth="1"/>
    <col min="15" max="15" width="4.81640625" customWidth="1"/>
  </cols>
  <sheetData>
    <row r="1" spans="1:24" ht="29.5" customHeight="1" x14ac:dyDescent="0.35">
      <c r="A1" s="154" t="s">
        <v>186</v>
      </c>
      <c r="B1" s="155"/>
      <c r="C1" s="155"/>
      <c r="D1" s="155"/>
      <c r="E1" s="155"/>
      <c r="F1" s="155"/>
      <c r="G1" s="155"/>
      <c r="H1" s="155"/>
      <c r="I1" s="155"/>
      <c r="J1" s="155"/>
      <c r="K1" s="155"/>
      <c r="L1" s="155"/>
      <c r="M1" s="155"/>
      <c r="N1" s="155"/>
      <c r="P1" s="145" t="s">
        <v>187</v>
      </c>
      <c r="Q1" s="146"/>
      <c r="R1" s="146"/>
      <c r="S1" s="146"/>
      <c r="T1" s="146"/>
      <c r="U1" s="146"/>
      <c r="V1" s="146"/>
      <c r="W1" s="146"/>
      <c r="X1" s="146"/>
    </row>
    <row r="2" spans="1:24" s="1" customFormat="1" x14ac:dyDescent="0.35">
      <c r="A2" s="9"/>
      <c r="B2" s="24">
        <v>2012</v>
      </c>
      <c r="C2" s="24">
        <v>2013</v>
      </c>
      <c r="D2" s="24">
        <v>2014</v>
      </c>
      <c r="E2" s="24">
        <v>2015</v>
      </c>
      <c r="F2" s="24">
        <v>2016</v>
      </c>
      <c r="G2" s="24">
        <v>2017</v>
      </c>
      <c r="H2" s="24">
        <v>2018</v>
      </c>
      <c r="I2" s="24">
        <v>2019</v>
      </c>
      <c r="J2" s="24">
        <v>2020</v>
      </c>
      <c r="K2" s="24">
        <v>2021</v>
      </c>
      <c r="L2" s="24">
        <v>2022</v>
      </c>
      <c r="M2" s="24">
        <v>2023</v>
      </c>
      <c r="N2" s="24">
        <v>2024</v>
      </c>
      <c r="O2" s="81"/>
    </row>
    <row r="3" spans="1:24" x14ac:dyDescent="0.35">
      <c r="A3" s="11" t="s">
        <v>78</v>
      </c>
      <c r="B3" s="14">
        <v>843</v>
      </c>
      <c r="C3" s="14">
        <v>869</v>
      </c>
      <c r="D3" s="14">
        <v>796</v>
      </c>
      <c r="E3" s="14">
        <v>713</v>
      </c>
      <c r="F3" s="14">
        <v>764</v>
      </c>
      <c r="G3" s="14">
        <v>679</v>
      </c>
      <c r="H3" s="14">
        <v>660</v>
      </c>
      <c r="I3" s="14">
        <v>635</v>
      </c>
      <c r="J3" s="14">
        <v>567</v>
      </c>
      <c r="K3" s="14">
        <v>462</v>
      </c>
      <c r="L3" s="14">
        <v>471</v>
      </c>
      <c r="M3" s="14">
        <v>385</v>
      </c>
      <c r="N3" s="14">
        <v>403</v>
      </c>
      <c r="O3" s="82"/>
    </row>
    <row r="4" spans="1:24" x14ac:dyDescent="0.35">
      <c r="A4" s="11" t="s">
        <v>61</v>
      </c>
      <c r="B4" s="15">
        <v>518</v>
      </c>
      <c r="C4" s="15">
        <v>601</v>
      </c>
      <c r="D4" s="15">
        <v>522</v>
      </c>
      <c r="E4" s="15">
        <v>475</v>
      </c>
      <c r="F4" s="15">
        <v>496</v>
      </c>
      <c r="G4" s="15">
        <v>468</v>
      </c>
      <c r="H4" s="15">
        <v>426</v>
      </c>
      <c r="I4" s="15">
        <v>455</v>
      </c>
      <c r="J4" s="15">
        <v>391</v>
      </c>
      <c r="K4" s="15">
        <v>296</v>
      </c>
      <c r="L4" s="15">
        <v>335</v>
      </c>
      <c r="M4" s="15">
        <v>221</v>
      </c>
      <c r="N4" s="15">
        <v>293</v>
      </c>
      <c r="O4" s="88"/>
    </row>
    <row r="5" spans="1:24" x14ac:dyDescent="0.35">
      <c r="A5" s="9" t="s">
        <v>59</v>
      </c>
      <c r="B5" s="43">
        <v>1361</v>
      </c>
      <c r="C5" s="43">
        <v>1470</v>
      </c>
      <c r="D5" s="43">
        <v>1318</v>
      </c>
      <c r="E5" s="43">
        <v>1188</v>
      </c>
      <c r="F5" s="43">
        <v>1260</v>
      </c>
      <c r="G5" s="43">
        <v>1147</v>
      </c>
      <c r="H5" s="43">
        <v>1086</v>
      </c>
      <c r="I5" s="43">
        <v>1090</v>
      </c>
      <c r="J5" s="43">
        <v>958</v>
      </c>
      <c r="K5" s="43">
        <v>758</v>
      </c>
      <c r="L5" s="43">
        <v>806</v>
      </c>
      <c r="M5" s="43">
        <v>606</v>
      </c>
      <c r="N5" s="43">
        <v>696</v>
      </c>
      <c r="O5" s="93"/>
    </row>
    <row r="6" spans="1:24" ht="15.65" customHeight="1" x14ac:dyDescent="0.35">
      <c r="A6" s="182" t="s">
        <v>79</v>
      </c>
      <c r="B6" s="182"/>
      <c r="C6" s="182"/>
      <c r="D6" s="182"/>
      <c r="E6" s="182"/>
      <c r="F6" s="182"/>
      <c r="G6" s="182"/>
      <c r="H6" s="182"/>
      <c r="I6" s="182"/>
      <c r="J6" s="182"/>
      <c r="K6" s="182"/>
      <c r="L6" s="182"/>
      <c r="M6" s="115"/>
      <c r="N6" s="42"/>
    </row>
    <row r="7" spans="1:24" x14ac:dyDescent="0.35">
      <c r="A7" s="169" t="s">
        <v>80</v>
      </c>
      <c r="B7" s="169"/>
      <c r="C7" s="169"/>
      <c r="D7" s="169"/>
      <c r="E7" s="169"/>
      <c r="F7" s="169"/>
      <c r="G7" s="169"/>
      <c r="H7" s="169"/>
      <c r="I7" s="169"/>
      <c r="J7" s="169"/>
      <c r="K7" s="169"/>
      <c r="L7" s="169"/>
      <c r="M7" s="114"/>
    </row>
    <row r="8" spans="1:24" x14ac:dyDescent="0.35">
      <c r="N8" s="94"/>
    </row>
    <row r="17" spans="16:24" x14ac:dyDescent="0.35">
      <c r="P17" s="182" t="s">
        <v>79</v>
      </c>
      <c r="Q17" s="182"/>
      <c r="R17" s="182"/>
      <c r="S17" s="182"/>
      <c r="T17" s="182"/>
      <c r="U17" s="182"/>
      <c r="V17" s="182"/>
      <c r="W17" s="63"/>
      <c r="X17" s="63"/>
    </row>
    <row r="18" spans="16:24" ht="15" customHeight="1" x14ac:dyDescent="0.35">
      <c r="P18" s="169" t="s">
        <v>80</v>
      </c>
      <c r="Q18" s="169"/>
      <c r="R18" s="169"/>
      <c r="S18" s="169"/>
      <c r="T18" s="169"/>
      <c r="U18" s="169"/>
      <c r="V18" s="169"/>
      <c r="W18" s="169"/>
      <c r="X18" s="84"/>
    </row>
  </sheetData>
  <mergeCells count="8">
    <mergeCell ref="A1:N1"/>
    <mergeCell ref="P1:X1"/>
    <mergeCell ref="P17:V17"/>
    <mergeCell ref="P18:W18"/>
    <mergeCell ref="A6:G6"/>
    <mergeCell ref="H6:L6"/>
    <mergeCell ref="A7:G7"/>
    <mergeCell ref="H7:L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85F47-711A-472B-B164-BC92F6810051}">
  <dimension ref="A1:Y17"/>
  <sheetViews>
    <sheetView showGridLines="0" zoomScaleNormal="100" workbookViewId="0">
      <selection activeCell="Q22" sqref="Q22"/>
    </sheetView>
  </sheetViews>
  <sheetFormatPr defaultRowHeight="14.5" x14ac:dyDescent="0.35"/>
  <cols>
    <col min="1" max="1" width="51.453125" customWidth="1"/>
    <col min="12" max="12" width="5.81640625" customWidth="1"/>
    <col min="13" max="13" width="7.1796875" customWidth="1"/>
    <col min="14" max="14" width="5.81640625" customWidth="1"/>
  </cols>
  <sheetData>
    <row r="1" spans="1:25" ht="30.75" customHeight="1" x14ac:dyDescent="0.35">
      <c r="A1" s="154" t="s">
        <v>188</v>
      </c>
      <c r="B1" s="155"/>
      <c r="C1" s="155"/>
      <c r="D1" s="155"/>
      <c r="E1" s="155"/>
      <c r="F1" s="155"/>
      <c r="G1" s="155"/>
      <c r="H1" s="155"/>
      <c r="I1" s="155"/>
      <c r="J1" s="155"/>
      <c r="K1" s="155"/>
      <c r="L1" s="155"/>
      <c r="M1" s="155"/>
      <c r="N1" s="128"/>
      <c r="O1" s="185" t="s">
        <v>189</v>
      </c>
      <c r="P1" s="185"/>
      <c r="Q1" s="185"/>
      <c r="R1" s="185"/>
      <c r="S1" s="185"/>
      <c r="T1" s="185"/>
      <c r="U1" s="185"/>
      <c r="V1" s="185"/>
      <c r="W1" s="185"/>
      <c r="X1" s="185"/>
      <c r="Y1" s="185"/>
    </row>
    <row r="2" spans="1:25" s="1" customFormat="1" x14ac:dyDescent="0.35">
      <c r="A2" s="9"/>
      <c r="B2" s="24">
        <v>2013</v>
      </c>
      <c r="C2" s="24">
        <v>2014</v>
      </c>
      <c r="D2" s="24">
        <v>2015</v>
      </c>
      <c r="E2" s="24">
        <v>2016</v>
      </c>
      <c r="F2" s="24">
        <v>2017</v>
      </c>
      <c r="G2" s="24">
        <v>2018</v>
      </c>
      <c r="H2" s="24">
        <v>2019</v>
      </c>
      <c r="I2" s="24">
        <v>2020</v>
      </c>
      <c r="J2" s="24">
        <v>2021</v>
      </c>
      <c r="K2" s="24">
        <v>2022</v>
      </c>
      <c r="L2" s="24">
        <v>2023</v>
      </c>
      <c r="M2" s="24">
        <v>2024</v>
      </c>
      <c r="N2" s="81"/>
      <c r="O2" s="146"/>
      <c r="P2" s="146"/>
      <c r="Q2" s="146"/>
      <c r="R2" s="146"/>
      <c r="S2" s="146"/>
      <c r="T2" s="146"/>
      <c r="U2" s="146"/>
      <c r="V2" s="146"/>
      <c r="W2" s="146"/>
      <c r="X2" s="146"/>
      <c r="Y2" s="146"/>
    </row>
    <row r="3" spans="1:25" ht="29" x14ac:dyDescent="0.35">
      <c r="A3" s="9" t="s">
        <v>81</v>
      </c>
      <c r="B3" s="14">
        <v>6748</v>
      </c>
      <c r="C3" s="14">
        <v>6477</v>
      </c>
      <c r="D3" s="14">
        <v>6415</v>
      </c>
      <c r="E3" s="14">
        <v>6925</v>
      </c>
      <c r="F3" s="14">
        <v>7359</v>
      </c>
      <c r="G3" s="14">
        <v>7080</v>
      </c>
      <c r="H3" s="14">
        <v>6562</v>
      </c>
      <c r="I3" s="14">
        <v>5160</v>
      </c>
      <c r="J3" s="14">
        <v>4986</v>
      </c>
      <c r="K3" s="14">
        <v>5527</v>
      </c>
      <c r="L3" s="80">
        <v>5062</v>
      </c>
      <c r="M3" s="80">
        <v>5029</v>
      </c>
      <c r="N3" s="82"/>
    </row>
    <row r="4" spans="1:25" x14ac:dyDescent="0.35">
      <c r="A4" s="9" t="s">
        <v>82</v>
      </c>
      <c r="B4" s="13">
        <v>7153</v>
      </c>
      <c r="C4" s="13">
        <v>6504</v>
      </c>
      <c r="D4" s="13">
        <v>6273</v>
      </c>
      <c r="E4" s="13">
        <v>6368</v>
      </c>
      <c r="F4" s="13">
        <v>7518</v>
      </c>
      <c r="G4" s="13">
        <v>9336</v>
      </c>
      <c r="H4" s="13">
        <v>9915</v>
      </c>
      <c r="I4" s="13">
        <v>8100</v>
      </c>
      <c r="J4" s="13">
        <v>8367</v>
      </c>
      <c r="K4" s="13">
        <v>9917</v>
      </c>
      <c r="L4" s="83">
        <v>9347</v>
      </c>
      <c r="M4" s="83">
        <v>9649</v>
      </c>
      <c r="N4" s="82"/>
    </row>
    <row r="5" spans="1:25" x14ac:dyDescent="0.35">
      <c r="A5" s="9" t="s">
        <v>83</v>
      </c>
      <c r="B5" s="14">
        <v>1378</v>
      </c>
      <c r="C5" s="14">
        <v>1272</v>
      </c>
      <c r="D5" s="14">
        <v>1078</v>
      </c>
      <c r="E5" s="14">
        <v>904</v>
      </c>
      <c r="F5" s="14">
        <v>826</v>
      </c>
      <c r="G5" s="14">
        <v>581</v>
      </c>
      <c r="H5" s="14">
        <v>528</v>
      </c>
      <c r="I5" s="14">
        <v>302</v>
      </c>
      <c r="J5" s="14">
        <v>265</v>
      </c>
      <c r="K5" s="14">
        <v>237</v>
      </c>
      <c r="L5" s="80">
        <v>170</v>
      </c>
      <c r="M5" s="80">
        <v>171</v>
      </c>
      <c r="N5" s="82"/>
    </row>
    <row r="6" spans="1:25" ht="14.5" customHeight="1" x14ac:dyDescent="0.35">
      <c r="A6" s="182" t="s">
        <v>84</v>
      </c>
      <c r="B6" s="182"/>
      <c r="C6" s="182"/>
      <c r="D6" s="182"/>
      <c r="E6" s="182"/>
      <c r="F6" s="182"/>
      <c r="G6" s="182"/>
      <c r="H6" s="182"/>
      <c r="I6" s="182"/>
      <c r="J6" s="182"/>
      <c r="K6" s="182"/>
      <c r="L6" s="182"/>
      <c r="M6" s="63"/>
    </row>
    <row r="7" spans="1:25" ht="14.5" customHeight="1" x14ac:dyDescent="0.35">
      <c r="A7" s="184" t="s">
        <v>191</v>
      </c>
      <c r="B7" s="184"/>
      <c r="C7" s="184"/>
      <c r="D7" s="184"/>
      <c r="E7" s="184"/>
      <c r="F7" s="184"/>
      <c r="G7" s="184"/>
      <c r="H7" s="184"/>
      <c r="I7" s="184"/>
      <c r="J7" s="184"/>
      <c r="K7" s="184"/>
      <c r="L7" s="84"/>
      <c r="M7" s="84"/>
    </row>
    <row r="16" spans="1:25" ht="15" customHeight="1" x14ac:dyDescent="0.35">
      <c r="O16" s="184" t="s">
        <v>84</v>
      </c>
      <c r="P16" s="184"/>
      <c r="Q16" s="184"/>
      <c r="R16" s="184"/>
      <c r="S16" s="184"/>
      <c r="T16" s="184"/>
      <c r="U16" s="184"/>
      <c r="V16" s="184"/>
      <c r="W16" s="184"/>
      <c r="X16" s="184"/>
      <c r="Y16" s="184"/>
    </row>
    <row r="17" spans="15:25" ht="15" customHeight="1" x14ac:dyDescent="0.35">
      <c r="O17" s="184" t="s">
        <v>191</v>
      </c>
      <c r="P17" s="184"/>
      <c r="Q17" s="184"/>
      <c r="R17" s="184"/>
      <c r="S17" s="184"/>
      <c r="T17" s="184"/>
      <c r="U17" s="184"/>
      <c r="V17" s="184"/>
      <c r="W17" s="184"/>
      <c r="X17" s="184"/>
      <c r="Y17" s="184"/>
    </row>
  </sheetData>
  <mergeCells count="6">
    <mergeCell ref="O16:Y16"/>
    <mergeCell ref="O17:Y17"/>
    <mergeCell ref="A7:K7"/>
    <mergeCell ref="O1:Y2"/>
    <mergeCell ref="A6:L6"/>
    <mergeCell ref="A1:M1"/>
  </mergeCells>
  <hyperlinks>
    <hyperlink ref="A7" r:id="rId1" xr:uid="{85EB7C66-F63E-48F4-ACBA-29E36F290223}"/>
    <hyperlink ref="O17" r:id="rId2" xr:uid="{C3B36BBF-ABAC-43CD-9C4C-715C95F3B787}"/>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86321-1E96-4C77-A4D8-E0EFCCB17082}">
  <dimension ref="A1:T36"/>
  <sheetViews>
    <sheetView showGridLines="0" topLeftCell="C1" zoomScale="85" zoomScaleNormal="85" workbookViewId="0">
      <selection activeCell="J28" sqref="J28"/>
    </sheetView>
  </sheetViews>
  <sheetFormatPr defaultRowHeight="14.5" x14ac:dyDescent="0.35"/>
  <cols>
    <col min="1" max="1" width="8.7265625" style="8"/>
    <col min="2" max="2" width="41.1796875" style="57" customWidth="1"/>
    <col min="20" max="20" width="11.1796875" customWidth="1"/>
  </cols>
  <sheetData>
    <row r="1" spans="1:20" ht="40.5" customHeight="1" x14ac:dyDescent="0.35">
      <c r="A1" s="143" t="s">
        <v>21</v>
      </c>
      <c r="B1" s="144"/>
      <c r="D1" s="145" t="s">
        <v>22</v>
      </c>
      <c r="E1" s="146"/>
      <c r="F1" s="146"/>
      <c r="G1" s="146"/>
      <c r="H1" s="146"/>
      <c r="I1" s="146"/>
      <c r="J1" s="146"/>
      <c r="K1" s="146"/>
      <c r="L1" s="146"/>
      <c r="M1" s="146"/>
      <c r="N1" s="146"/>
      <c r="O1" s="146"/>
      <c r="P1" s="146"/>
      <c r="Q1" s="146"/>
      <c r="R1" s="146"/>
      <c r="S1" s="146"/>
      <c r="T1" s="146"/>
    </row>
    <row r="2" spans="1:20" ht="19" customHeight="1" x14ac:dyDescent="0.35">
      <c r="A2" s="10" t="s">
        <v>23</v>
      </c>
      <c r="B2" s="40" t="s">
        <v>24</v>
      </c>
    </row>
    <row r="3" spans="1:20" x14ac:dyDescent="0.35">
      <c r="A3" s="20">
        <v>1994</v>
      </c>
      <c r="B3" s="30">
        <v>11.107059710851443</v>
      </c>
    </row>
    <row r="4" spans="1:20" x14ac:dyDescent="0.35">
      <c r="A4" s="20">
        <v>1995</v>
      </c>
      <c r="B4" s="29">
        <v>11.383836166189322</v>
      </c>
    </row>
    <row r="5" spans="1:20" x14ac:dyDescent="0.35">
      <c r="A5" s="20">
        <v>1996</v>
      </c>
      <c r="B5" s="30">
        <v>12.135368828802061</v>
      </c>
    </row>
    <row r="6" spans="1:20" x14ac:dyDescent="0.35">
      <c r="A6" s="20">
        <v>1997</v>
      </c>
      <c r="B6" s="29">
        <v>12.527764052554508</v>
      </c>
    </row>
    <row r="7" spans="1:20" x14ac:dyDescent="0.35">
      <c r="A7" s="20">
        <v>1998</v>
      </c>
      <c r="B7" s="30">
        <v>13.062733841176751</v>
      </c>
    </row>
    <row r="8" spans="1:20" x14ac:dyDescent="0.35">
      <c r="A8" s="20">
        <v>1999</v>
      </c>
      <c r="B8" s="29">
        <v>13.717604881862663</v>
      </c>
    </row>
    <row r="9" spans="1:20" x14ac:dyDescent="0.35">
      <c r="A9" s="20">
        <v>2000</v>
      </c>
      <c r="B9" s="30">
        <v>14.08958473899515</v>
      </c>
    </row>
    <row r="10" spans="1:20" x14ac:dyDescent="0.35">
      <c r="A10" s="20">
        <v>2001</v>
      </c>
      <c r="B10" s="29">
        <v>14.303369834216051</v>
      </c>
    </row>
    <row r="11" spans="1:20" x14ac:dyDescent="0.35">
      <c r="A11" s="20">
        <v>2002</v>
      </c>
      <c r="B11" s="30">
        <v>14.209486245762232</v>
      </c>
    </row>
    <row r="12" spans="1:20" x14ac:dyDescent="0.35">
      <c r="A12" s="20">
        <v>2003</v>
      </c>
      <c r="B12" s="29">
        <v>13.347441252076594</v>
      </c>
    </row>
    <row r="13" spans="1:20" x14ac:dyDescent="0.35">
      <c r="A13" s="20">
        <v>2004</v>
      </c>
      <c r="B13" s="30">
        <v>13.478836363227449</v>
      </c>
    </row>
    <row r="14" spans="1:20" x14ac:dyDescent="0.35">
      <c r="A14" s="20">
        <v>2005</v>
      </c>
      <c r="B14" s="29">
        <v>13.38494544802732</v>
      </c>
    </row>
    <row r="15" spans="1:20" x14ac:dyDescent="0.35">
      <c r="A15" s="20">
        <v>2006</v>
      </c>
      <c r="B15" s="30">
        <v>13.371984853339097</v>
      </c>
      <c r="D15" s="148" t="s">
        <v>25</v>
      </c>
      <c r="E15" s="148"/>
      <c r="F15" s="148"/>
      <c r="G15" s="148"/>
      <c r="H15" s="148"/>
      <c r="I15" s="148"/>
      <c r="J15" s="148"/>
      <c r="K15" s="148"/>
      <c r="L15" s="148"/>
      <c r="M15" s="148"/>
      <c r="N15" s="148"/>
      <c r="O15" s="148"/>
      <c r="P15" s="148"/>
      <c r="Q15" s="148"/>
      <c r="R15" s="148"/>
      <c r="S15" s="148"/>
      <c r="T15" s="148"/>
    </row>
    <row r="16" spans="1:20" x14ac:dyDescent="0.35">
      <c r="A16" s="20">
        <v>2007</v>
      </c>
      <c r="B16" s="29">
        <v>13.23126729656745</v>
      </c>
      <c r="D16" s="148" t="s">
        <v>26</v>
      </c>
      <c r="E16" s="148"/>
      <c r="F16" s="148"/>
      <c r="G16" s="148"/>
      <c r="H16" s="148"/>
      <c r="I16" s="148"/>
      <c r="J16" s="148"/>
      <c r="K16" s="148"/>
      <c r="L16" s="148"/>
      <c r="M16" s="148"/>
      <c r="N16" s="148"/>
      <c r="O16" s="148"/>
      <c r="P16" s="148"/>
      <c r="Q16" s="148"/>
      <c r="R16" s="148"/>
      <c r="S16" s="148"/>
      <c r="T16" s="148"/>
    </row>
    <row r="17" spans="1:12" x14ac:dyDescent="0.35">
      <c r="A17" s="20">
        <v>2008</v>
      </c>
      <c r="B17" s="30">
        <v>12.202238219056079</v>
      </c>
      <c r="E17" s="32"/>
      <c r="F17" s="32"/>
      <c r="G17" s="32"/>
      <c r="H17" s="32"/>
      <c r="I17" s="32"/>
      <c r="J17" s="32"/>
      <c r="K17" s="32"/>
      <c r="L17" s="32"/>
    </row>
    <row r="18" spans="1:12" x14ac:dyDescent="0.35">
      <c r="A18" s="20">
        <v>2009</v>
      </c>
      <c r="B18" s="29">
        <v>11.037387121651458</v>
      </c>
    </row>
    <row r="19" spans="1:12" x14ac:dyDescent="0.35">
      <c r="A19" s="20">
        <v>2010</v>
      </c>
      <c r="B19" s="30">
        <v>11.634858330057508</v>
      </c>
    </row>
    <row r="20" spans="1:12" x14ac:dyDescent="0.35">
      <c r="A20" s="20">
        <v>2011</v>
      </c>
      <c r="B20" s="29">
        <v>11.651909080499765</v>
      </c>
    </row>
    <row r="21" spans="1:12" ht="17.25" customHeight="1" x14ac:dyDescent="0.35">
      <c r="A21" s="20">
        <v>2012</v>
      </c>
      <c r="B21" s="30">
        <v>11.477570621548242</v>
      </c>
    </row>
    <row r="22" spans="1:12" x14ac:dyDescent="0.35">
      <c r="A22" s="20">
        <v>2013</v>
      </c>
      <c r="B22" s="29">
        <v>10.539705862305151</v>
      </c>
    </row>
    <row r="23" spans="1:12" x14ac:dyDescent="0.35">
      <c r="A23" s="20">
        <v>2014</v>
      </c>
      <c r="B23" s="30">
        <v>10.835315171039749</v>
      </c>
    </row>
    <row r="24" spans="1:12" x14ac:dyDescent="0.35">
      <c r="A24" s="20">
        <v>2015</v>
      </c>
      <c r="B24" s="29">
        <v>10.69447004841455</v>
      </c>
    </row>
    <row r="25" spans="1:12" x14ac:dyDescent="0.35">
      <c r="A25" s="20">
        <v>2016</v>
      </c>
      <c r="B25" s="30">
        <v>11.155080770185585</v>
      </c>
    </row>
    <row r="26" spans="1:12" x14ac:dyDescent="0.35">
      <c r="A26" s="20">
        <v>2017</v>
      </c>
      <c r="B26" s="29">
        <v>10.995864709919466</v>
      </c>
    </row>
    <row r="27" spans="1:12" x14ac:dyDescent="0.35">
      <c r="A27" s="20">
        <v>2018</v>
      </c>
      <c r="B27" s="30">
        <v>11.009934776394772</v>
      </c>
    </row>
    <row r="28" spans="1:12" x14ac:dyDescent="0.35">
      <c r="A28" s="20">
        <v>2019</v>
      </c>
      <c r="B28" s="29">
        <v>10.775613226499004</v>
      </c>
    </row>
    <row r="29" spans="1:12" x14ac:dyDescent="0.35">
      <c r="A29" s="20">
        <v>2020</v>
      </c>
      <c r="B29" s="30">
        <v>10.06914225658706</v>
      </c>
    </row>
    <row r="30" spans="1:12" x14ac:dyDescent="0.35">
      <c r="A30" s="20">
        <v>2021</v>
      </c>
      <c r="B30" s="29">
        <v>9.49</v>
      </c>
    </row>
    <row r="31" spans="1:12" x14ac:dyDescent="0.35">
      <c r="A31" s="20">
        <v>2022</v>
      </c>
      <c r="B31" s="30">
        <v>10.210000000000001</v>
      </c>
    </row>
    <row r="32" spans="1:12" x14ac:dyDescent="0.35">
      <c r="A32" s="20">
        <v>2023</v>
      </c>
      <c r="B32" s="29">
        <v>9.9</v>
      </c>
    </row>
    <row r="33" spans="1:17" x14ac:dyDescent="0.35">
      <c r="A33" s="116">
        <v>2024</v>
      </c>
      <c r="B33" s="117">
        <v>9.4</v>
      </c>
    </row>
    <row r="34" spans="1:17" x14ac:dyDescent="0.35">
      <c r="A34" s="149" t="s">
        <v>25</v>
      </c>
      <c r="B34" s="149"/>
      <c r="C34" s="38"/>
      <c r="D34" s="38"/>
      <c r="E34" s="38"/>
      <c r="F34" s="38"/>
      <c r="G34" s="38"/>
      <c r="H34" s="38"/>
      <c r="I34" s="38"/>
      <c r="J34" s="38"/>
      <c r="K34" s="38"/>
      <c r="L34" s="38"/>
      <c r="M34" s="38"/>
      <c r="N34" s="38"/>
      <c r="O34" s="38"/>
      <c r="P34" s="38"/>
      <c r="Q34" s="38"/>
    </row>
    <row r="35" spans="1:17" ht="39.65" customHeight="1" x14ac:dyDescent="0.35">
      <c r="A35" s="150" t="s">
        <v>163</v>
      </c>
      <c r="B35" s="150"/>
      <c r="C35" s="38"/>
      <c r="E35" s="38"/>
      <c r="F35" s="38"/>
      <c r="G35" s="38"/>
      <c r="H35" s="38"/>
      <c r="I35" s="38"/>
      <c r="J35" s="38"/>
      <c r="K35" s="38"/>
      <c r="L35" s="38"/>
      <c r="M35" s="38"/>
      <c r="N35" s="38"/>
      <c r="O35" s="38"/>
      <c r="P35" s="38"/>
      <c r="Q35" s="38"/>
    </row>
    <row r="36" spans="1:17" ht="67" customHeight="1" x14ac:dyDescent="0.35">
      <c r="A36" s="147" t="s">
        <v>27</v>
      </c>
      <c r="B36" s="147"/>
      <c r="C36" s="33"/>
    </row>
  </sheetData>
  <mergeCells count="7">
    <mergeCell ref="A1:B1"/>
    <mergeCell ref="D1:T1"/>
    <mergeCell ref="A36:B36"/>
    <mergeCell ref="D15:T15"/>
    <mergeCell ref="D16:T16"/>
    <mergeCell ref="A34:B34"/>
    <mergeCell ref="A35:B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3199C-694D-46EE-AC39-8C9AD8F5463A}">
  <dimension ref="A1:Y26"/>
  <sheetViews>
    <sheetView showGridLines="0" topLeftCell="A9" zoomScale="85" zoomScaleNormal="85" workbookViewId="0">
      <selection activeCell="G22" sqref="G22:Y22"/>
    </sheetView>
  </sheetViews>
  <sheetFormatPr defaultColWidth="9.1796875" defaultRowHeight="14.5" x14ac:dyDescent="0.35"/>
  <cols>
    <col min="1" max="1" width="9.1796875" style="3"/>
    <col min="2" max="2" width="11.26953125" style="3" customWidth="1"/>
    <col min="3" max="16384" width="9.1796875" style="3"/>
  </cols>
  <sheetData>
    <row r="1" spans="1:25" ht="30.65" customHeight="1" x14ac:dyDescent="0.35">
      <c r="A1" s="154" t="s">
        <v>28</v>
      </c>
      <c r="B1" s="155"/>
      <c r="C1" s="155"/>
      <c r="D1" s="155"/>
      <c r="E1" s="155"/>
      <c r="G1" s="35" t="s">
        <v>29</v>
      </c>
      <c r="H1" s="35"/>
      <c r="I1" s="35"/>
      <c r="J1" s="35"/>
      <c r="K1" s="35"/>
      <c r="L1" s="35"/>
      <c r="M1" s="35"/>
      <c r="N1" s="35"/>
      <c r="O1" s="35"/>
      <c r="P1" s="35"/>
      <c r="Q1" s="35"/>
      <c r="R1" s="35"/>
      <c r="S1" s="35"/>
      <c r="T1" s="35"/>
      <c r="U1" s="35"/>
      <c r="V1" s="35"/>
      <c r="W1" s="35"/>
      <c r="X1" s="35"/>
      <c r="Y1" s="35"/>
    </row>
    <row r="2" spans="1:25" ht="14.5" customHeight="1" x14ac:dyDescent="0.35">
      <c r="A2" s="34"/>
      <c r="B2" s="40" t="s">
        <v>30</v>
      </c>
      <c r="C2" s="40" t="s">
        <v>31</v>
      </c>
      <c r="D2" s="40" t="s">
        <v>32</v>
      </c>
      <c r="E2" s="40" t="s">
        <v>33</v>
      </c>
      <c r="G2" s="36"/>
      <c r="H2" s="36"/>
      <c r="I2" s="36"/>
      <c r="J2" s="36"/>
      <c r="K2" s="36"/>
      <c r="L2" s="36"/>
      <c r="M2" s="36"/>
      <c r="N2" s="36"/>
      <c r="O2" s="36"/>
      <c r="P2" s="36"/>
      <c r="Q2" s="36"/>
      <c r="R2" s="36"/>
      <c r="S2" s="36"/>
      <c r="T2" s="36"/>
      <c r="U2" s="36"/>
      <c r="V2" s="36"/>
      <c r="W2" s="36"/>
      <c r="X2" s="36"/>
      <c r="Y2" s="36"/>
    </row>
    <row r="3" spans="1:25" x14ac:dyDescent="0.35">
      <c r="A3" s="20">
        <v>2004</v>
      </c>
      <c r="B3" s="30">
        <v>54.1</v>
      </c>
      <c r="C3" s="30">
        <v>18.100000000000001</v>
      </c>
      <c r="D3" s="30">
        <v>20.104495438391119</v>
      </c>
      <c r="E3" s="30">
        <v>7.8877699222514623</v>
      </c>
    </row>
    <row r="4" spans="1:25" x14ac:dyDescent="0.35">
      <c r="A4" s="20">
        <v>2005</v>
      </c>
      <c r="B4" s="29">
        <v>54.1</v>
      </c>
      <c r="C4" s="29">
        <v>18.2</v>
      </c>
      <c r="D4" s="29">
        <v>20.100000000000001</v>
      </c>
      <c r="E4" s="29">
        <v>8.1006580590862622</v>
      </c>
    </row>
    <row r="5" spans="1:25" x14ac:dyDescent="0.35">
      <c r="A5" s="20">
        <v>2006</v>
      </c>
      <c r="B5" s="30">
        <v>53.353519305754958</v>
      </c>
      <c r="C5" s="30">
        <v>19.201720790352063</v>
      </c>
      <c r="D5" s="30">
        <v>21.480504548450188</v>
      </c>
      <c r="E5" s="30">
        <v>8.1911272802204138</v>
      </c>
    </row>
    <row r="6" spans="1:25" x14ac:dyDescent="0.35">
      <c r="A6" s="20">
        <v>2007</v>
      </c>
      <c r="B6" s="29">
        <v>51.4</v>
      </c>
      <c r="C6" s="29">
        <v>19.100000000000001</v>
      </c>
      <c r="D6" s="29">
        <v>22.449346415839269</v>
      </c>
      <c r="E6" s="29">
        <v>7.9178274035641385</v>
      </c>
    </row>
    <row r="7" spans="1:25" x14ac:dyDescent="0.35">
      <c r="A7" s="20">
        <v>2008</v>
      </c>
      <c r="B7" s="30">
        <v>51.126647380977339</v>
      </c>
      <c r="C7" s="30">
        <v>19.100000000000001</v>
      </c>
      <c r="D7" s="30">
        <v>22.3</v>
      </c>
      <c r="E7" s="30">
        <v>7.4624462610868525</v>
      </c>
    </row>
    <row r="8" spans="1:25" x14ac:dyDescent="0.35">
      <c r="A8" s="20">
        <v>2009</v>
      </c>
      <c r="B8" s="29">
        <v>51.1</v>
      </c>
      <c r="C8" s="29">
        <v>17.600000000000001</v>
      </c>
      <c r="D8" s="29">
        <v>23.5</v>
      </c>
      <c r="E8" s="29">
        <v>7.7122212293720098</v>
      </c>
      <c r="F8" s="5"/>
    </row>
    <row r="9" spans="1:25" x14ac:dyDescent="0.35">
      <c r="A9" s="20">
        <v>2010</v>
      </c>
      <c r="B9" s="30">
        <v>48.1</v>
      </c>
      <c r="C9" s="30">
        <v>18.7</v>
      </c>
      <c r="D9" s="30">
        <v>26.1</v>
      </c>
      <c r="E9" s="30">
        <v>7.1</v>
      </c>
      <c r="F9" s="6"/>
    </row>
    <row r="10" spans="1:25" x14ac:dyDescent="0.35">
      <c r="A10" s="20">
        <v>2011</v>
      </c>
      <c r="B10" s="29">
        <v>47.1</v>
      </c>
      <c r="C10" s="29">
        <v>19.2</v>
      </c>
      <c r="D10" s="29">
        <v>26.6</v>
      </c>
      <c r="E10" s="29">
        <v>7.1</v>
      </c>
      <c r="F10" s="7"/>
    </row>
    <row r="11" spans="1:25" x14ac:dyDescent="0.35">
      <c r="A11" s="20">
        <v>2012</v>
      </c>
      <c r="B11" s="30">
        <v>46.6</v>
      </c>
      <c r="C11" s="30">
        <v>20</v>
      </c>
      <c r="D11" s="30">
        <v>26.6</v>
      </c>
      <c r="E11" s="30">
        <v>6.8888768407097523</v>
      </c>
    </row>
    <row r="12" spans="1:25" x14ac:dyDescent="0.35">
      <c r="A12" s="20">
        <v>2013</v>
      </c>
      <c r="B12" s="29">
        <v>46.936698938394187</v>
      </c>
      <c r="C12" s="29">
        <v>18.361202277082501</v>
      </c>
      <c r="D12" s="29">
        <v>27.6</v>
      </c>
      <c r="E12" s="29">
        <v>7.1053386223025674</v>
      </c>
    </row>
    <row r="13" spans="1:25" x14ac:dyDescent="0.35">
      <c r="A13" s="20">
        <v>2014</v>
      </c>
      <c r="B13" s="30">
        <v>46.936698938394187</v>
      </c>
      <c r="C13" s="30">
        <v>18.2612022770825</v>
      </c>
      <c r="D13" s="30">
        <v>27.7</v>
      </c>
      <c r="E13" s="30">
        <v>7.1053386223025674</v>
      </c>
    </row>
    <row r="14" spans="1:25" x14ac:dyDescent="0.35">
      <c r="A14" s="20">
        <v>2015</v>
      </c>
      <c r="B14" s="29">
        <v>47.027485649986424</v>
      </c>
      <c r="C14" s="29">
        <v>18.664420481595563</v>
      </c>
      <c r="D14" s="29">
        <v>27.675724711808847</v>
      </c>
      <c r="E14" s="29">
        <v>6.6323691566091654</v>
      </c>
    </row>
    <row r="15" spans="1:25" x14ac:dyDescent="0.35">
      <c r="A15" s="20">
        <v>2016</v>
      </c>
      <c r="B15" s="30">
        <v>46.134781238691481</v>
      </c>
      <c r="C15" s="30">
        <v>19.229567712007768</v>
      </c>
      <c r="D15" s="30">
        <v>27.822221387713846</v>
      </c>
      <c r="E15" s="30">
        <v>6.8134296615869001</v>
      </c>
    </row>
    <row r="16" spans="1:25" x14ac:dyDescent="0.35">
      <c r="A16" s="20">
        <v>2017</v>
      </c>
      <c r="B16" s="29">
        <v>45.193036923086979</v>
      </c>
      <c r="C16" s="29">
        <v>19.942141248061958</v>
      </c>
      <c r="D16" s="29">
        <v>27.943460760295054</v>
      </c>
      <c r="E16" s="29">
        <v>6.921361068556017</v>
      </c>
    </row>
    <row r="17" spans="1:25" x14ac:dyDescent="0.35">
      <c r="A17" s="20">
        <v>2018</v>
      </c>
      <c r="B17" s="30">
        <v>45.576780508882948</v>
      </c>
      <c r="C17" s="30">
        <v>20.683112774025773</v>
      </c>
      <c r="D17" s="30">
        <v>26.910390360035592</v>
      </c>
      <c r="E17" s="30">
        <v>6.8291239537384456</v>
      </c>
    </row>
    <row r="18" spans="1:25" x14ac:dyDescent="0.35">
      <c r="A18" s="20">
        <v>2019</v>
      </c>
      <c r="B18" s="29">
        <v>44.903509728402561</v>
      </c>
      <c r="C18" s="29">
        <v>20.922613873301181</v>
      </c>
      <c r="D18" s="29">
        <v>27.43016759642704</v>
      </c>
      <c r="E18" s="29">
        <v>6.7437088018692082</v>
      </c>
    </row>
    <row r="19" spans="1:25" x14ac:dyDescent="0.35">
      <c r="A19" s="20">
        <v>2020</v>
      </c>
      <c r="B19" s="30">
        <v>39.12535885362837</v>
      </c>
      <c r="C19" s="30">
        <v>22.201742913318721</v>
      </c>
      <c r="D19" s="30">
        <v>32.374994371918952</v>
      </c>
      <c r="E19" s="30">
        <v>6.297903861133948</v>
      </c>
    </row>
    <row r="20" spans="1:25" x14ac:dyDescent="0.35">
      <c r="A20" s="20">
        <v>2021</v>
      </c>
      <c r="B20" s="29">
        <v>40.6</v>
      </c>
      <c r="C20" s="29">
        <v>23.6</v>
      </c>
      <c r="D20" s="29">
        <v>29.5</v>
      </c>
      <c r="E20" s="29">
        <v>6.3</v>
      </c>
    </row>
    <row r="21" spans="1:25" x14ac:dyDescent="0.35">
      <c r="A21" s="20">
        <v>2022</v>
      </c>
      <c r="B21" s="30">
        <v>43.747764369101823</v>
      </c>
      <c r="C21" s="30">
        <v>23.403145030769686</v>
      </c>
      <c r="D21" s="30">
        <v>26.86600493282732</v>
      </c>
      <c r="E21" s="30">
        <v>5.9830856673011645</v>
      </c>
      <c r="G21" s="148" t="s">
        <v>25</v>
      </c>
      <c r="H21" s="148"/>
      <c r="I21" s="148"/>
      <c r="J21" s="148"/>
      <c r="K21" s="148"/>
      <c r="L21" s="148"/>
      <c r="M21" s="148"/>
      <c r="N21" s="148"/>
      <c r="O21" s="148"/>
      <c r="P21" s="148"/>
      <c r="Q21" s="148"/>
      <c r="R21" s="148"/>
      <c r="S21" s="148"/>
      <c r="T21" s="148"/>
      <c r="U21" s="148"/>
      <c r="V21" s="148"/>
      <c r="W21" s="148"/>
      <c r="X21" s="148"/>
      <c r="Y21" s="148"/>
    </row>
    <row r="22" spans="1:25" x14ac:dyDescent="0.35">
      <c r="A22" s="20">
        <v>2023</v>
      </c>
      <c r="B22" s="29">
        <v>43</v>
      </c>
      <c r="C22" s="29">
        <v>22.7</v>
      </c>
      <c r="D22" s="29">
        <v>28.3</v>
      </c>
      <c r="E22" s="29">
        <v>5.9</v>
      </c>
      <c r="G22" s="153" t="s">
        <v>163</v>
      </c>
      <c r="H22" s="153"/>
      <c r="I22" s="153"/>
      <c r="J22" s="153"/>
      <c r="K22" s="153"/>
      <c r="L22" s="153"/>
      <c r="M22" s="153"/>
      <c r="N22" s="153"/>
      <c r="O22" s="153"/>
      <c r="P22" s="153"/>
      <c r="Q22" s="153"/>
      <c r="R22" s="153"/>
      <c r="S22" s="153"/>
      <c r="T22" s="153"/>
      <c r="U22" s="153"/>
      <c r="V22" s="153"/>
      <c r="W22" s="153"/>
      <c r="X22" s="153"/>
      <c r="Y22" s="153"/>
    </row>
    <row r="23" spans="1:25" x14ac:dyDescent="0.35">
      <c r="A23" s="20">
        <v>2024</v>
      </c>
      <c r="B23" s="29">
        <v>43.6</v>
      </c>
      <c r="C23" s="29">
        <v>22.5</v>
      </c>
      <c r="D23" s="29">
        <v>28.4</v>
      </c>
      <c r="E23" s="29">
        <v>5.6</v>
      </c>
      <c r="G23" s="118"/>
      <c r="H23" s="118"/>
      <c r="I23" s="118"/>
      <c r="J23" s="118"/>
      <c r="K23" s="118"/>
      <c r="L23" s="118"/>
      <c r="M23" s="118"/>
      <c r="N23" s="118"/>
      <c r="O23" s="118"/>
      <c r="P23" s="118"/>
      <c r="Q23" s="118"/>
      <c r="R23" s="118"/>
      <c r="S23" s="118"/>
      <c r="T23" s="118"/>
      <c r="U23" s="118"/>
      <c r="V23" s="118"/>
      <c r="W23" s="118"/>
      <c r="X23" s="118"/>
      <c r="Y23" s="118"/>
    </row>
    <row r="24" spans="1:25" x14ac:dyDescent="0.35">
      <c r="A24" s="151" t="s">
        <v>25</v>
      </c>
      <c r="B24" s="152"/>
      <c r="C24" s="152"/>
      <c r="D24" s="152"/>
      <c r="E24" s="152"/>
    </row>
    <row r="25" spans="1:25" ht="29.15" customHeight="1" x14ac:dyDescent="0.35">
      <c r="A25" s="150" t="s">
        <v>163</v>
      </c>
      <c r="B25" s="150"/>
      <c r="C25" s="150"/>
      <c r="D25" s="150"/>
      <c r="E25" s="150"/>
    </row>
    <row r="26" spans="1:25" x14ac:dyDescent="0.35">
      <c r="G26" s="27"/>
      <c r="H26" s="4"/>
      <c r="I26" s="4"/>
      <c r="J26" s="4"/>
    </row>
  </sheetData>
  <mergeCells count="5">
    <mergeCell ref="A25:E25"/>
    <mergeCell ref="A24:E24"/>
    <mergeCell ref="G21:Y21"/>
    <mergeCell ref="G22:Y22"/>
    <mergeCell ref="A1:E1"/>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690E0-93EE-48C1-A41D-CEBB4F6A5110}">
  <dimension ref="A1:V18"/>
  <sheetViews>
    <sheetView zoomScale="85" zoomScaleNormal="85" workbookViewId="0">
      <selection activeCell="D24" sqref="D24"/>
    </sheetView>
  </sheetViews>
  <sheetFormatPr defaultRowHeight="14.5" x14ac:dyDescent="0.35"/>
  <cols>
    <col min="1" max="1" width="38.1796875" customWidth="1"/>
    <col min="10" max="10" width="15.453125" customWidth="1"/>
  </cols>
  <sheetData>
    <row r="1" spans="1:22" ht="15" customHeight="1" x14ac:dyDescent="0.35">
      <c r="A1" s="154" t="s">
        <v>166</v>
      </c>
      <c r="B1" s="155"/>
      <c r="C1" s="155"/>
      <c r="D1" s="155"/>
      <c r="E1" s="155"/>
      <c r="F1" s="155"/>
      <c r="G1" s="155"/>
      <c r="H1" s="155"/>
      <c r="I1" s="162"/>
      <c r="J1" s="156" t="s">
        <v>167</v>
      </c>
      <c r="K1" s="157"/>
      <c r="L1" s="157"/>
      <c r="M1" s="157"/>
      <c r="N1" s="157"/>
      <c r="O1" s="157"/>
      <c r="P1" s="157"/>
      <c r="Q1" s="157"/>
      <c r="R1" s="109"/>
      <c r="S1" s="109"/>
      <c r="T1" s="109"/>
      <c r="U1" s="109"/>
      <c r="V1" s="109"/>
    </row>
    <row r="2" spans="1:22" x14ac:dyDescent="0.35">
      <c r="A2" s="44"/>
      <c r="B2" s="45">
        <v>2016</v>
      </c>
      <c r="C2" s="45">
        <v>2017</v>
      </c>
      <c r="D2" s="45">
        <v>2018</v>
      </c>
      <c r="E2" s="45" t="s">
        <v>149</v>
      </c>
      <c r="F2" s="45" t="s">
        <v>150</v>
      </c>
      <c r="G2" s="45">
        <v>2023</v>
      </c>
      <c r="H2" s="45">
        <v>2024</v>
      </c>
      <c r="I2" s="45">
        <v>2025</v>
      </c>
      <c r="J2" s="26"/>
      <c r="K2" s="26"/>
      <c r="L2" s="26"/>
      <c r="M2" s="26"/>
      <c r="N2" s="26"/>
      <c r="O2" s="26"/>
      <c r="P2" s="26"/>
      <c r="Q2" s="26"/>
      <c r="R2" s="26"/>
      <c r="S2" s="26"/>
      <c r="T2" s="26"/>
      <c r="U2" s="26"/>
      <c r="V2" s="26"/>
    </row>
    <row r="3" spans="1:22" x14ac:dyDescent="0.35">
      <c r="A3" s="13" t="s">
        <v>146</v>
      </c>
      <c r="B3" s="13">
        <v>75</v>
      </c>
      <c r="C3" s="13">
        <v>76</v>
      </c>
      <c r="D3" s="13">
        <v>75</v>
      </c>
      <c r="E3" s="13">
        <v>66</v>
      </c>
      <c r="F3" s="13">
        <v>67</v>
      </c>
      <c r="G3" s="13">
        <v>70</v>
      </c>
      <c r="H3" s="13">
        <v>73</v>
      </c>
      <c r="I3" s="13">
        <v>71</v>
      </c>
      <c r="J3" s="106"/>
      <c r="K3" s="107"/>
      <c r="L3" s="107"/>
      <c r="M3" s="107"/>
      <c r="N3" s="107"/>
      <c r="O3" s="107"/>
      <c r="P3" s="107"/>
      <c r="Q3" s="107"/>
      <c r="R3" s="107"/>
      <c r="S3" s="107"/>
      <c r="T3" s="107"/>
      <c r="U3" s="108"/>
    </row>
    <row r="4" spans="1:22" ht="29" x14ac:dyDescent="0.35">
      <c r="A4" s="13" t="s">
        <v>152</v>
      </c>
      <c r="B4" s="13">
        <v>28</v>
      </c>
      <c r="C4" s="13">
        <v>30</v>
      </c>
      <c r="D4" s="13">
        <v>27</v>
      </c>
      <c r="E4" s="13">
        <v>15</v>
      </c>
      <c r="F4" s="13">
        <v>22</v>
      </c>
      <c r="G4" s="13">
        <v>24</v>
      </c>
      <c r="H4" s="13">
        <v>28</v>
      </c>
      <c r="I4" s="13">
        <v>26</v>
      </c>
      <c r="J4" s="106"/>
      <c r="K4" s="107"/>
      <c r="L4" s="107"/>
      <c r="M4" s="107"/>
      <c r="N4" s="107"/>
      <c r="O4" s="107"/>
      <c r="P4" s="107"/>
      <c r="Q4" s="107"/>
      <c r="R4" s="107"/>
      <c r="S4" s="107"/>
      <c r="T4" s="107"/>
      <c r="U4" s="108"/>
    </row>
    <row r="5" spans="1:22" x14ac:dyDescent="0.35">
      <c r="A5" s="13" t="s">
        <v>147</v>
      </c>
      <c r="B5" s="13">
        <v>37</v>
      </c>
      <c r="C5" s="13">
        <v>41</v>
      </c>
      <c r="D5" s="13">
        <v>41</v>
      </c>
      <c r="E5" s="13">
        <v>37</v>
      </c>
      <c r="F5" s="13">
        <v>37</v>
      </c>
      <c r="G5" s="13">
        <v>38</v>
      </c>
      <c r="H5" s="13">
        <v>38</v>
      </c>
      <c r="I5" s="13">
        <v>35</v>
      </c>
      <c r="J5" s="106"/>
      <c r="K5" s="107"/>
      <c r="L5" s="107"/>
      <c r="M5" s="107"/>
      <c r="N5" s="107"/>
      <c r="O5" s="107"/>
      <c r="P5" s="107"/>
      <c r="Q5" s="107"/>
      <c r="R5" s="107"/>
      <c r="S5" s="107"/>
      <c r="T5" s="107"/>
      <c r="U5" s="108"/>
    </row>
    <row r="6" spans="1:22" x14ac:dyDescent="0.35">
      <c r="A6" s="132" t="s">
        <v>148</v>
      </c>
      <c r="B6" s="132"/>
      <c r="C6" s="132"/>
      <c r="D6" s="132"/>
      <c r="E6" s="132"/>
      <c r="F6" s="132"/>
      <c r="G6" s="132"/>
      <c r="H6" s="132"/>
      <c r="I6" s="8"/>
    </row>
    <row r="7" spans="1:22" x14ac:dyDescent="0.35">
      <c r="A7" s="163" t="s">
        <v>190</v>
      </c>
      <c r="B7" s="164"/>
      <c r="C7" s="164"/>
      <c r="D7" s="164"/>
      <c r="E7" s="164"/>
      <c r="F7" s="164"/>
      <c r="G7" s="164"/>
      <c r="H7" s="164"/>
      <c r="I7" s="164"/>
    </row>
    <row r="8" spans="1:22" ht="29.25" customHeight="1" x14ac:dyDescent="0.35">
      <c r="A8" s="165" t="s">
        <v>151</v>
      </c>
      <c r="B8" s="165"/>
      <c r="C8" s="165"/>
      <c r="D8" s="165"/>
      <c r="E8" s="165"/>
      <c r="F8" s="165"/>
      <c r="G8" s="165"/>
      <c r="H8" s="165"/>
      <c r="I8" s="165"/>
    </row>
    <row r="9" spans="1:22" ht="29.25" customHeight="1" x14ac:dyDescent="0.35">
      <c r="A9" s="165" t="s">
        <v>153</v>
      </c>
      <c r="B9" s="165"/>
      <c r="C9" s="165"/>
      <c r="D9" s="165"/>
      <c r="E9" s="165"/>
      <c r="F9" s="165"/>
      <c r="G9" s="165"/>
      <c r="H9" s="165"/>
      <c r="I9" s="165"/>
    </row>
    <row r="17" spans="10:17" x14ac:dyDescent="0.35">
      <c r="J17" s="158" t="s">
        <v>148</v>
      </c>
      <c r="K17" s="158"/>
      <c r="L17" s="158"/>
      <c r="M17" s="158"/>
      <c r="N17" s="158"/>
      <c r="O17" s="158"/>
      <c r="P17" s="158"/>
      <c r="Q17" s="158"/>
    </row>
    <row r="18" spans="10:17" x14ac:dyDescent="0.35">
      <c r="J18" s="159" t="s">
        <v>190</v>
      </c>
      <c r="K18" s="160"/>
      <c r="L18" s="160"/>
      <c r="M18" s="160"/>
      <c r="N18" s="160"/>
      <c r="O18" s="160"/>
      <c r="P18" s="160"/>
      <c r="Q18" s="161"/>
    </row>
  </sheetData>
  <mergeCells count="7">
    <mergeCell ref="J1:Q1"/>
    <mergeCell ref="J17:Q17"/>
    <mergeCell ref="J18:Q18"/>
    <mergeCell ref="A1:I1"/>
    <mergeCell ref="A7:I7"/>
    <mergeCell ref="A8:I8"/>
    <mergeCell ref="A9:I9"/>
  </mergeCells>
  <hyperlinks>
    <hyperlink ref="A7" r:id="rId1" xr:uid="{B7957F3A-4EEC-4F60-9A36-EC31B2DAC614}"/>
    <hyperlink ref="J18" r:id="rId2" xr:uid="{79F8FC26-2ADC-493C-8164-7ADD99DDD3C2}"/>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2F779-8029-42BC-9B29-7C9471E38A85}">
  <dimension ref="A1:Z41"/>
  <sheetViews>
    <sheetView showGridLines="0" topLeftCell="A17" zoomScale="85" zoomScaleNormal="85" workbookViewId="0">
      <selection activeCell="L19" sqref="L19"/>
    </sheetView>
  </sheetViews>
  <sheetFormatPr defaultRowHeight="14.5" x14ac:dyDescent="0.35"/>
  <cols>
    <col min="1" max="1" width="38.1796875" customWidth="1"/>
    <col min="14" max="14" width="25.1796875" style="23" customWidth="1"/>
  </cols>
  <sheetData>
    <row r="1" spans="1:26" ht="15" customHeight="1" x14ac:dyDescent="0.35">
      <c r="A1" s="154" t="s">
        <v>169</v>
      </c>
      <c r="B1" s="155"/>
      <c r="C1" s="155"/>
      <c r="D1" s="155"/>
      <c r="E1" s="155"/>
      <c r="F1" s="155"/>
      <c r="G1" s="155"/>
      <c r="H1" s="155"/>
      <c r="I1" s="155"/>
      <c r="J1" s="155"/>
      <c r="K1" s="155"/>
      <c r="L1" s="155"/>
      <c r="N1" s="167" t="s">
        <v>170</v>
      </c>
      <c r="O1" s="168"/>
      <c r="P1" s="168"/>
      <c r="Q1" s="168"/>
      <c r="R1" s="168"/>
      <c r="S1" s="168"/>
      <c r="T1" s="168"/>
      <c r="U1" s="168"/>
      <c r="V1" s="168"/>
      <c r="W1" s="168"/>
      <c r="X1" s="168"/>
      <c r="Y1" s="168"/>
      <c r="Z1" s="168"/>
    </row>
    <row r="2" spans="1:26" s="26" customFormat="1" x14ac:dyDescent="0.35">
      <c r="A2" s="44"/>
      <c r="B2" s="45">
        <v>2014</v>
      </c>
      <c r="C2" s="45">
        <v>2015</v>
      </c>
      <c r="D2" s="45">
        <v>2016</v>
      </c>
      <c r="E2" s="45">
        <v>2017</v>
      </c>
      <c r="F2" s="45">
        <v>2018</v>
      </c>
      <c r="G2" s="45">
        <v>2019</v>
      </c>
      <c r="H2" s="45">
        <v>2020</v>
      </c>
      <c r="I2" s="45">
        <v>2021</v>
      </c>
      <c r="J2" s="45">
        <v>2022</v>
      </c>
      <c r="K2" s="45">
        <v>2023</v>
      </c>
      <c r="L2" s="45">
        <v>2024</v>
      </c>
      <c r="M2" s="85"/>
      <c r="N2" s="126"/>
    </row>
    <row r="3" spans="1:26" x14ac:dyDescent="0.35">
      <c r="A3" s="15" t="s">
        <v>85</v>
      </c>
      <c r="B3" s="13">
        <v>75</v>
      </c>
      <c r="C3" s="13">
        <v>70</v>
      </c>
      <c r="D3" s="13">
        <v>94</v>
      </c>
      <c r="E3" s="13">
        <v>86</v>
      </c>
      <c r="F3" s="13">
        <v>93</v>
      </c>
      <c r="G3" s="13">
        <v>99</v>
      </c>
      <c r="H3" s="13">
        <v>83</v>
      </c>
      <c r="I3" s="13">
        <v>87</v>
      </c>
      <c r="J3" s="13">
        <v>95</v>
      </c>
      <c r="K3" s="13">
        <v>91</v>
      </c>
      <c r="L3" s="13">
        <v>91</v>
      </c>
      <c r="M3" s="86"/>
      <c r="N3" s="44"/>
      <c r="O3" s="45">
        <v>2013</v>
      </c>
      <c r="P3" s="45">
        <v>2014</v>
      </c>
      <c r="Q3" s="45">
        <v>2015</v>
      </c>
      <c r="R3" s="45">
        <v>2016</v>
      </c>
      <c r="S3" s="45">
        <v>2017</v>
      </c>
      <c r="T3" s="45">
        <v>2018</v>
      </c>
      <c r="U3" s="45">
        <v>2019</v>
      </c>
      <c r="V3" s="45">
        <v>2020</v>
      </c>
      <c r="W3" s="45">
        <v>2021</v>
      </c>
      <c r="X3" s="45">
        <v>2022</v>
      </c>
      <c r="Y3" s="90">
        <v>2023</v>
      </c>
    </row>
    <row r="4" spans="1:26" x14ac:dyDescent="0.35">
      <c r="A4" s="12" t="s">
        <v>86</v>
      </c>
      <c r="B4" s="14">
        <v>10</v>
      </c>
      <c r="C4" s="14">
        <v>15</v>
      </c>
      <c r="D4" s="14">
        <v>17</v>
      </c>
      <c r="E4" s="14">
        <v>18</v>
      </c>
      <c r="F4" s="14">
        <v>17</v>
      </c>
      <c r="G4" s="14">
        <v>20</v>
      </c>
      <c r="H4" s="14">
        <v>17</v>
      </c>
      <c r="I4" s="14">
        <v>12</v>
      </c>
      <c r="J4" s="14">
        <v>17</v>
      </c>
      <c r="K4" s="14">
        <v>16</v>
      </c>
      <c r="L4" s="14">
        <v>18</v>
      </c>
      <c r="M4" s="86"/>
      <c r="N4" s="46" t="s">
        <v>91</v>
      </c>
      <c r="O4" s="46">
        <v>80</v>
      </c>
      <c r="P4" s="46">
        <v>129</v>
      </c>
      <c r="Q4" s="46">
        <v>125</v>
      </c>
      <c r="R4" s="46">
        <v>176</v>
      </c>
      <c r="S4" s="46">
        <v>171</v>
      </c>
      <c r="T4" s="46">
        <v>185</v>
      </c>
      <c r="U4" s="46">
        <v>215</v>
      </c>
      <c r="V4" s="46">
        <v>196</v>
      </c>
      <c r="W4" s="46">
        <v>197</v>
      </c>
      <c r="X4" s="46">
        <v>226</v>
      </c>
      <c r="Y4" s="91">
        <v>218</v>
      </c>
    </row>
    <row r="5" spans="1:26" x14ac:dyDescent="0.35">
      <c r="A5" s="15" t="s">
        <v>87</v>
      </c>
      <c r="B5" s="13">
        <v>18</v>
      </c>
      <c r="C5" s="13">
        <v>19</v>
      </c>
      <c r="D5" s="13">
        <v>35</v>
      </c>
      <c r="E5" s="13">
        <v>33</v>
      </c>
      <c r="F5" s="13">
        <v>45</v>
      </c>
      <c r="G5" s="13">
        <v>57</v>
      </c>
      <c r="H5" s="13">
        <v>59</v>
      </c>
      <c r="I5" s="13">
        <v>56</v>
      </c>
      <c r="J5" s="13">
        <v>65</v>
      </c>
      <c r="K5" s="13">
        <v>60</v>
      </c>
      <c r="L5" s="13">
        <v>67</v>
      </c>
      <c r="M5" s="86"/>
      <c r="N5" s="46" t="s">
        <v>95</v>
      </c>
      <c r="O5" s="46">
        <v>936</v>
      </c>
      <c r="P5" s="46">
        <v>998</v>
      </c>
      <c r="Q5" s="46">
        <v>999</v>
      </c>
      <c r="R5" s="46">
        <v>984</v>
      </c>
      <c r="S5" s="46">
        <v>956</v>
      </c>
      <c r="T5" s="46">
        <v>964</v>
      </c>
      <c r="U5" s="46">
        <v>984</v>
      </c>
      <c r="V5" s="46">
        <v>942</v>
      </c>
      <c r="W5" s="46">
        <v>1017</v>
      </c>
      <c r="X5" s="46">
        <v>1049</v>
      </c>
      <c r="Y5" s="91">
        <v>1096</v>
      </c>
    </row>
    <row r="6" spans="1:26" x14ac:dyDescent="0.35">
      <c r="A6" s="12" t="s">
        <v>88</v>
      </c>
      <c r="B6" s="14">
        <v>26</v>
      </c>
      <c r="C6" s="14">
        <v>19</v>
      </c>
      <c r="D6" s="14">
        <v>28</v>
      </c>
      <c r="E6" s="14">
        <v>30</v>
      </c>
      <c r="F6" s="14">
        <v>27</v>
      </c>
      <c r="G6" s="14">
        <v>35</v>
      </c>
      <c r="H6" s="14">
        <v>34</v>
      </c>
      <c r="I6" s="14">
        <v>38</v>
      </c>
      <c r="J6" s="14">
        <v>44</v>
      </c>
      <c r="K6" s="14">
        <v>45</v>
      </c>
      <c r="L6" s="14">
        <v>50</v>
      </c>
      <c r="M6" s="86"/>
      <c r="N6" s="46" t="s">
        <v>100</v>
      </c>
      <c r="O6" s="46">
        <v>8414</v>
      </c>
      <c r="P6" s="46">
        <v>8300</v>
      </c>
      <c r="Q6" s="46">
        <v>8129</v>
      </c>
      <c r="R6" s="46">
        <v>8338</v>
      </c>
      <c r="S6" s="46">
        <v>8081</v>
      </c>
      <c r="T6" s="46">
        <v>8136</v>
      </c>
      <c r="U6" s="46">
        <v>8005</v>
      </c>
      <c r="V6" s="46">
        <v>7843</v>
      </c>
      <c r="W6" s="46">
        <v>7753</v>
      </c>
      <c r="X6" s="46">
        <v>7380</v>
      </c>
      <c r="Y6" s="91">
        <v>7498</v>
      </c>
    </row>
    <row r="7" spans="1:26" s="1" customFormat="1" ht="17.5" customHeight="1" x14ac:dyDescent="0.35">
      <c r="A7" s="15" t="s">
        <v>89</v>
      </c>
      <c r="B7" s="13">
        <v>0</v>
      </c>
      <c r="C7" s="13">
        <v>1</v>
      </c>
      <c r="D7" s="13">
        <v>1</v>
      </c>
      <c r="E7" s="13">
        <v>3</v>
      </c>
      <c r="F7" s="13">
        <v>2</v>
      </c>
      <c r="G7" s="13">
        <v>3</v>
      </c>
      <c r="H7" s="13">
        <v>2</v>
      </c>
      <c r="I7" s="13">
        <v>3</v>
      </c>
      <c r="J7" s="13">
        <v>4</v>
      </c>
      <c r="K7" s="13">
        <v>5</v>
      </c>
      <c r="L7" s="13">
        <v>6</v>
      </c>
      <c r="M7" s="86"/>
      <c r="N7" s="46" t="s">
        <v>104</v>
      </c>
      <c r="O7" s="46">
        <v>2249</v>
      </c>
      <c r="P7" s="46">
        <v>2425</v>
      </c>
      <c r="Q7" s="46">
        <v>2569</v>
      </c>
      <c r="R7" s="46">
        <v>2780</v>
      </c>
      <c r="S7" s="46">
        <v>2863</v>
      </c>
      <c r="T7" s="46">
        <v>2805</v>
      </c>
      <c r="U7" s="46">
        <v>2848</v>
      </c>
      <c r="V7" s="46">
        <v>2712</v>
      </c>
      <c r="W7" s="46">
        <v>2945</v>
      </c>
      <c r="X7" s="46">
        <v>2826</v>
      </c>
      <c r="Y7" s="91">
        <v>2974</v>
      </c>
    </row>
    <row r="8" spans="1:26" s="1" customFormat="1" ht="29.25" customHeight="1" x14ac:dyDescent="0.35">
      <c r="A8" s="12" t="s">
        <v>90</v>
      </c>
      <c r="B8" s="14">
        <v>0</v>
      </c>
      <c r="C8" s="14">
        <v>1</v>
      </c>
      <c r="D8" s="14">
        <v>1</v>
      </c>
      <c r="E8" s="14">
        <v>1</v>
      </c>
      <c r="F8" s="14">
        <v>1</v>
      </c>
      <c r="G8" s="14">
        <v>1</v>
      </c>
      <c r="H8" s="14">
        <v>1</v>
      </c>
      <c r="I8" s="14">
        <v>1</v>
      </c>
      <c r="J8" s="14">
        <v>1</v>
      </c>
      <c r="K8" s="14">
        <v>1</v>
      </c>
      <c r="L8" s="14">
        <v>1</v>
      </c>
      <c r="M8" s="86"/>
      <c r="N8" s="46" t="s">
        <v>109</v>
      </c>
      <c r="O8" s="46">
        <v>6882</v>
      </c>
      <c r="P8" s="46">
        <v>6970</v>
      </c>
      <c r="Q8" s="46">
        <v>6912</v>
      </c>
      <c r="R8" s="46">
        <v>7333</v>
      </c>
      <c r="S8" s="46">
        <v>7245</v>
      </c>
      <c r="T8" s="46">
        <v>7389</v>
      </c>
      <c r="U8" s="46">
        <v>7324</v>
      </c>
      <c r="V8" s="46">
        <v>7877</v>
      </c>
      <c r="W8" s="46">
        <v>7734</v>
      </c>
      <c r="X8" s="46">
        <v>8141</v>
      </c>
      <c r="Y8" s="91">
        <v>8377</v>
      </c>
    </row>
    <row r="9" spans="1:26" s="1" customFormat="1" x14ac:dyDescent="0.35">
      <c r="A9" s="46" t="s">
        <v>91</v>
      </c>
      <c r="B9" s="89">
        <f t="shared" ref="B9:I9" si="0">SUM(B3:B8)</f>
        <v>129</v>
      </c>
      <c r="C9" s="89">
        <f t="shared" si="0"/>
        <v>125</v>
      </c>
      <c r="D9" s="89">
        <f t="shared" si="0"/>
        <v>176</v>
      </c>
      <c r="E9" s="89">
        <f t="shared" si="0"/>
        <v>171</v>
      </c>
      <c r="F9" s="89">
        <f t="shared" si="0"/>
        <v>185</v>
      </c>
      <c r="G9" s="89">
        <f t="shared" si="0"/>
        <v>215</v>
      </c>
      <c r="H9" s="89">
        <f t="shared" si="0"/>
        <v>196</v>
      </c>
      <c r="I9" s="89">
        <f t="shared" si="0"/>
        <v>197</v>
      </c>
      <c r="J9" s="89">
        <f>SUM(J3:J8)</f>
        <v>226</v>
      </c>
      <c r="K9" s="89">
        <f>SUM(K3:K8)</f>
        <v>218</v>
      </c>
      <c r="L9" s="89">
        <v>233</v>
      </c>
      <c r="M9" s="87"/>
      <c r="N9" s="127"/>
    </row>
    <row r="10" spans="1:26" x14ac:dyDescent="0.35">
      <c r="A10" s="15" t="s">
        <v>92</v>
      </c>
      <c r="B10" s="13">
        <v>252</v>
      </c>
      <c r="C10" s="13">
        <v>264</v>
      </c>
      <c r="D10" s="13">
        <v>268</v>
      </c>
      <c r="E10" s="13">
        <v>266</v>
      </c>
      <c r="F10" s="13">
        <v>282</v>
      </c>
      <c r="G10" s="13">
        <v>303</v>
      </c>
      <c r="H10" s="13">
        <v>312</v>
      </c>
      <c r="I10" s="13">
        <v>332</v>
      </c>
      <c r="J10" s="13">
        <v>350</v>
      </c>
      <c r="K10" s="13">
        <v>347</v>
      </c>
      <c r="L10" s="13">
        <v>351</v>
      </c>
      <c r="M10" s="88"/>
    </row>
    <row r="11" spans="1:26" ht="15" customHeight="1" x14ac:dyDescent="0.35">
      <c r="A11" s="12" t="s">
        <v>30</v>
      </c>
      <c r="B11" s="14">
        <v>324</v>
      </c>
      <c r="C11" s="14">
        <v>331</v>
      </c>
      <c r="D11" s="14">
        <v>320</v>
      </c>
      <c r="E11" s="14">
        <v>308</v>
      </c>
      <c r="F11" s="14">
        <v>306</v>
      </c>
      <c r="G11" s="14">
        <v>297</v>
      </c>
      <c r="H11" s="14">
        <v>283</v>
      </c>
      <c r="I11" s="14">
        <v>293</v>
      </c>
      <c r="J11" s="14">
        <v>302</v>
      </c>
      <c r="K11" s="14">
        <v>292</v>
      </c>
      <c r="L11" s="14">
        <v>298</v>
      </c>
      <c r="M11" s="88"/>
    </row>
    <row r="12" spans="1:26" ht="15" customHeight="1" x14ac:dyDescent="0.35">
      <c r="A12" s="15" t="s">
        <v>93</v>
      </c>
      <c r="B12" s="13">
        <v>421</v>
      </c>
      <c r="C12" s="13">
        <v>403</v>
      </c>
      <c r="D12" s="13">
        <v>395</v>
      </c>
      <c r="E12" s="13">
        <v>381</v>
      </c>
      <c r="F12" s="13">
        <v>375</v>
      </c>
      <c r="G12" s="13">
        <v>383</v>
      </c>
      <c r="H12" s="13">
        <v>346</v>
      </c>
      <c r="I12" s="13">
        <v>391</v>
      </c>
      <c r="J12" s="13">
        <v>394</v>
      </c>
      <c r="K12" s="13">
        <v>455</v>
      </c>
      <c r="L12" s="13">
        <v>419</v>
      </c>
      <c r="M12" s="88"/>
    </row>
    <row r="13" spans="1:26" x14ac:dyDescent="0.35">
      <c r="A13" s="12" t="s">
        <v>94</v>
      </c>
      <c r="B13" s="14">
        <v>1</v>
      </c>
      <c r="C13" s="14">
        <v>1</v>
      </c>
      <c r="D13" s="14">
        <v>1</v>
      </c>
      <c r="E13" s="14">
        <v>1</v>
      </c>
      <c r="F13" s="14">
        <v>1</v>
      </c>
      <c r="G13" s="14">
        <v>1</v>
      </c>
      <c r="H13" s="14">
        <v>1</v>
      </c>
      <c r="I13" s="14">
        <v>1</v>
      </c>
      <c r="J13" s="14">
        <v>3</v>
      </c>
      <c r="K13" s="14">
        <v>2</v>
      </c>
      <c r="L13" s="14">
        <v>2</v>
      </c>
      <c r="M13" s="88"/>
    </row>
    <row r="14" spans="1:26" s="1" customFormat="1" x14ac:dyDescent="0.35">
      <c r="A14" s="46" t="s">
        <v>139</v>
      </c>
      <c r="B14" s="89">
        <f t="shared" ref="B14:J14" si="1">SUM(B10:B13)</f>
        <v>998</v>
      </c>
      <c r="C14" s="89">
        <f t="shared" si="1"/>
        <v>999</v>
      </c>
      <c r="D14" s="89">
        <f t="shared" si="1"/>
        <v>984</v>
      </c>
      <c r="E14" s="89">
        <f t="shared" si="1"/>
        <v>956</v>
      </c>
      <c r="F14" s="89">
        <f t="shared" si="1"/>
        <v>964</v>
      </c>
      <c r="G14" s="89">
        <f t="shared" si="1"/>
        <v>984</v>
      </c>
      <c r="H14" s="89">
        <f t="shared" si="1"/>
        <v>942</v>
      </c>
      <c r="I14" s="89">
        <f t="shared" si="1"/>
        <v>1017</v>
      </c>
      <c r="J14" s="89">
        <f t="shared" si="1"/>
        <v>1049</v>
      </c>
      <c r="K14" s="89">
        <f>SUM(K10:K13)</f>
        <v>1096</v>
      </c>
      <c r="L14" s="89">
        <v>1070</v>
      </c>
      <c r="M14" s="87"/>
      <c r="N14" s="127"/>
    </row>
    <row r="15" spans="1:26" x14ac:dyDescent="0.35">
      <c r="A15" s="15" t="s">
        <v>96</v>
      </c>
      <c r="B15" s="13">
        <v>8290</v>
      </c>
      <c r="C15" s="13">
        <v>8118</v>
      </c>
      <c r="D15" s="13">
        <v>8329</v>
      </c>
      <c r="E15" s="13">
        <v>8073</v>
      </c>
      <c r="F15" s="13">
        <v>8134</v>
      </c>
      <c r="G15" s="13">
        <v>7996</v>
      </c>
      <c r="H15" s="13">
        <v>7836</v>
      </c>
      <c r="I15" s="13">
        <v>7747</v>
      </c>
      <c r="J15" s="13">
        <v>7374</v>
      </c>
      <c r="K15" s="13">
        <v>7494</v>
      </c>
      <c r="L15" s="13">
        <v>7443</v>
      </c>
      <c r="M15" s="88"/>
    </row>
    <row r="16" spans="1:26" x14ac:dyDescent="0.35">
      <c r="A16" s="12" t="s">
        <v>97</v>
      </c>
      <c r="B16" s="14">
        <v>8</v>
      </c>
      <c r="C16" s="14">
        <v>9</v>
      </c>
      <c r="D16" s="14">
        <v>7</v>
      </c>
      <c r="E16" s="14">
        <v>6</v>
      </c>
      <c r="F16" s="14"/>
      <c r="G16" s="14">
        <v>7</v>
      </c>
      <c r="H16" s="14">
        <v>5</v>
      </c>
      <c r="I16" s="14">
        <v>4</v>
      </c>
      <c r="J16" s="14">
        <v>4</v>
      </c>
      <c r="K16" s="14">
        <v>3</v>
      </c>
      <c r="L16" s="14">
        <v>5</v>
      </c>
      <c r="M16" s="88"/>
    </row>
    <row r="17" spans="1:26" x14ac:dyDescent="0.35">
      <c r="A17" s="15" t="s">
        <v>98</v>
      </c>
      <c r="B17" s="13">
        <v>0</v>
      </c>
      <c r="C17" s="13">
        <v>0</v>
      </c>
      <c r="D17" s="13">
        <v>0</v>
      </c>
      <c r="E17" s="13">
        <v>0</v>
      </c>
      <c r="F17" s="13">
        <v>0</v>
      </c>
      <c r="G17" s="13">
        <v>0</v>
      </c>
      <c r="H17" s="13">
        <v>0</v>
      </c>
      <c r="I17" s="13">
        <v>0</v>
      </c>
      <c r="J17" s="13">
        <v>0</v>
      </c>
      <c r="K17" s="13">
        <v>0</v>
      </c>
      <c r="L17" s="13">
        <v>3</v>
      </c>
      <c r="M17" s="88"/>
    </row>
    <row r="18" spans="1:26" x14ac:dyDescent="0.35">
      <c r="A18" s="12" t="s">
        <v>99</v>
      </c>
      <c r="B18" s="14">
        <v>2</v>
      </c>
      <c r="C18" s="14">
        <v>2</v>
      </c>
      <c r="D18" s="14">
        <v>2</v>
      </c>
      <c r="E18" s="14">
        <v>2</v>
      </c>
      <c r="F18" s="14">
        <v>2</v>
      </c>
      <c r="G18" s="14">
        <v>2</v>
      </c>
      <c r="H18" s="14">
        <v>2</v>
      </c>
      <c r="I18" s="14">
        <v>2</v>
      </c>
      <c r="J18" s="14">
        <v>2</v>
      </c>
      <c r="K18" s="14">
        <v>1</v>
      </c>
      <c r="L18" s="14">
        <v>0</v>
      </c>
      <c r="M18" s="88"/>
    </row>
    <row r="19" spans="1:26" s="1" customFormat="1" x14ac:dyDescent="0.35">
      <c r="A19" s="46" t="s">
        <v>100</v>
      </c>
      <c r="B19" s="89">
        <f t="shared" ref="B19:J19" si="2">SUM(B15:B18)</f>
        <v>8300</v>
      </c>
      <c r="C19" s="89">
        <f t="shared" si="2"/>
        <v>8129</v>
      </c>
      <c r="D19" s="89">
        <f t="shared" si="2"/>
        <v>8338</v>
      </c>
      <c r="E19" s="89">
        <f t="shared" si="2"/>
        <v>8081</v>
      </c>
      <c r="F19" s="89">
        <f t="shared" si="2"/>
        <v>8136</v>
      </c>
      <c r="G19" s="89">
        <f t="shared" si="2"/>
        <v>8005</v>
      </c>
      <c r="H19" s="89">
        <f t="shared" si="2"/>
        <v>7843</v>
      </c>
      <c r="I19" s="89">
        <f t="shared" si="2"/>
        <v>7753</v>
      </c>
      <c r="J19" s="89">
        <f t="shared" si="2"/>
        <v>7380</v>
      </c>
      <c r="K19" s="89">
        <f>SUM(K15:K18)</f>
        <v>7498</v>
      </c>
      <c r="L19" s="89">
        <v>7451</v>
      </c>
      <c r="M19" s="87"/>
      <c r="N19" s="127"/>
    </row>
    <row r="20" spans="1:26" x14ac:dyDescent="0.35">
      <c r="A20" s="15" t="s">
        <v>101</v>
      </c>
      <c r="B20" s="13">
        <v>415</v>
      </c>
      <c r="C20" s="13">
        <v>416</v>
      </c>
      <c r="D20" s="13">
        <v>477</v>
      </c>
      <c r="E20" s="13">
        <v>475</v>
      </c>
      <c r="F20" s="13">
        <v>476</v>
      </c>
      <c r="G20" s="13">
        <v>498</v>
      </c>
      <c r="H20" s="13">
        <v>483</v>
      </c>
      <c r="I20" s="13">
        <v>514</v>
      </c>
      <c r="J20" s="13">
        <v>493</v>
      </c>
      <c r="K20" s="13">
        <v>512</v>
      </c>
      <c r="L20" s="13">
        <v>490</v>
      </c>
      <c r="M20" s="88"/>
      <c r="N20" s="113" t="s">
        <v>120</v>
      </c>
      <c r="O20" s="115"/>
      <c r="P20" s="115"/>
      <c r="Q20" s="115"/>
      <c r="R20" s="115"/>
      <c r="S20" s="115"/>
      <c r="T20" s="115"/>
      <c r="U20" s="115"/>
      <c r="V20" s="115"/>
      <c r="W20" s="115"/>
      <c r="X20" s="115"/>
      <c r="Y20" s="115"/>
      <c r="Z20" s="115"/>
    </row>
    <row r="21" spans="1:26" ht="14.5" customHeight="1" x14ac:dyDescent="0.35">
      <c r="A21" s="12" t="s">
        <v>102</v>
      </c>
      <c r="B21" s="14">
        <v>0</v>
      </c>
      <c r="C21" s="14">
        <v>0</v>
      </c>
      <c r="D21" s="14">
        <v>0</v>
      </c>
      <c r="E21" s="14">
        <v>0</v>
      </c>
      <c r="F21" s="14">
        <v>0</v>
      </c>
      <c r="G21" s="14">
        <v>0</v>
      </c>
      <c r="H21" s="14">
        <v>0</v>
      </c>
      <c r="I21" s="14">
        <v>1</v>
      </c>
      <c r="J21" s="14">
        <v>0</v>
      </c>
      <c r="K21" s="14">
        <v>0</v>
      </c>
      <c r="L21" s="14">
        <v>0</v>
      </c>
      <c r="M21" s="88"/>
      <c r="N21" s="169" t="s">
        <v>121</v>
      </c>
      <c r="O21" s="169"/>
      <c r="P21" s="169"/>
      <c r="Q21" s="169"/>
      <c r="R21" s="169"/>
      <c r="S21" s="169"/>
      <c r="T21" s="169"/>
      <c r="U21" s="169"/>
      <c r="V21" s="169"/>
      <c r="W21" s="169"/>
      <c r="X21" s="169"/>
      <c r="Y21" s="169"/>
      <c r="Z21" s="169"/>
    </row>
    <row r="22" spans="1:26" x14ac:dyDescent="0.35">
      <c r="A22" s="15" t="s">
        <v>103</v>
      </c>
      <c r="B22" s="13">
        <v>2010</v>
      </c>
      <c r="C22" s="13">
        <v>2153</v>
      </c>
      <c r="D22" s="13">
        <v>2303</v>
      </c>
      <c r="E22" s="13">
        <v>2388</v>
      </c>
      <c r="F22" s="13">
        <v>2329</v>
      </c>
      <c r="G22" s="13">
        <v>2350</v>
      </c>
      <c r="H22" s="13">
        <v>2229</v>
      </c>
      <c r="I22" s="13">
        <v>2430</v>
      </c>
      <c r="J22" s="13">
        <v>2333</v>
      </c>
      <c r="K22" s="13">
        <v>2462</v>
      </c>
      <c r="L22" s="13">
        <v>2434</v>
      </c>
      <c r="M22" s="88"/>
    </row>
    <row r="23" spans="1:26" x14ac:dyDescent="0.35">
      <c r="A23" s="46" t="s">
        <v>104</v>
      </c>
      <c r="B23" s="89">
        <f t="shared" ref="B23:J23" si="3">SUM(B20:B22)</f>
        <v>2425</v>
      </c>
      <c r="C23" s="89">
        <f t="shared" si="3"/>
        <v>2569</v>
      </c>
      <c r="D23" s="89">
        <f t="shared" si="3"/>
        <v>2780</v>
      </c>
      <c r="E23" s="89">
        <f t="shared" si="3"/>
        <v>2863</v>
      </c>
      <c r="F23" s="89">
        <f t="shared" si="3"/>
        <v>2805</v>
      </c>
      <c r="G23" s="89">
        <f t="shared" si="3"/>
        <v>2848</v>
      </c>
      <c r="H23" s="89">
        <f t="shared" si="3"/>
        <v>2712</v>
      </c>
      <c r="I23" s="89">
        <f t="shared" si="3"/>
        <v>2945</v>
      </c>
      <c r="J23" s="89">
        <f t="shared" si="3"/>
        <v>2826</v>
      </c>
      <c r="K23" s="89">
        <f>SUM(K20:K22)</f>
        <v>2974</v>
      </c>
      <c r="L23" s="89">
        <v>2924</v>
      </c>
      <c r="M23" s="87"/>
    </row>
    <row r="24" spans="1:26" x14ac:dyDescent="0.35">
      <c r="A24" s="15" t="s">
        <v>105</v>
      </c>
      <c r="B24" s="13">
        <v>1767</v>
      </c>
      <c r="C24" s="13">
        <v>1782</v>
      </c>
      <c r="D24" s="13">
        <v>1937</v>
      </c>
      <c r="E24" s="13">
        <v>1927</v>
      </c>
      <c r="F24" s="13">
        <v>1977</v>
      </c>
      <c r="G24" s="13">
        <v>1990</v>
      </c>
      <c r="H24" s="13">
        <v>2170</v>
      </c>
      <c r="I24" s="13">
        <v>2112</v>
      </c>
      <c r="J24" s="13">
        <v>2271</v>
      </c>
      <c r="K24" s="13">
        <v>2383</v>
      </c>
      <c r="L24" s="13">
        <v>2409</v>
      </c>
      <c r="M24" s="88"/>
    </row>
    <row r="25" spans="1:26" x14ac:dyDescent="0.35">
      <c r="A25" s="12" t="s">
        <v>106</v>
      </c>
      <c r="B25" s="14">
        <v>1788</v>
      </c>
      <c r="C25" s="14">
        <v>1796</v>
      </c>
      <c r="D25" s="14">
        <v>1954</v>
      </c>
      <c r="E25" s="14">
        <v>1946</v>
      </c>
      <c r="F25" s="14">
        <v>1996</v>
      </c>
      <c r="G25" s="14">
        <v>2004</v>
      </c>
      <c r="H25" s="14">
        <v>2182</v>
      </c>
      <c r="I25" s="14">
        <v>2126</v>
      </c>
      <c r="J25" s="14">
        <v>2283</v>
      </c>
      <c r="K25" s="14">
        <v>2384</v>
      </c>
      <c r="L25" s="14">
        <v>2428</v>
      </c>
      <c r="M25" s="88"/>
    </row>
    <row r="26" spans="1:26" x14ac:dyDescent="0.35">
      <c r="A26" s="15" t="s">
        <v>107</v>
      </c>
      <c r="B26" s="13">
        <v>8</v>
      </c>
      <c r="C26" s="13">
        <v>6</v>
      </c>
      <c r="D26" s="13">
        <v>7</v>
      </c>
      <c r="E26" s="13">
        <v>5</v>
      </c>
      <c r="F26" s="13">
        <v>4</v>
      </c>
      <c r="G26" s="13">
        <v>6</v>
      </c>
      <c r="H26" s="13">
        <v>5</v>
      </c>
      <c r="I26" s="13">
        <v>5</v>
      </c>
      <c r="J26" s="13">
        <v>7</v>
      </c>
      <c r="K26" s="13">
        <v>5</v>
      </c>
      <c r="L26" s="13">
        <v>5</v>
      </c>
      <c r="M26" s="88"/>
    </row>
    <row r="27" spans="1:26" x14ac:dyDescent="0.35">
      <c r="A27" s="12" t="s">
        <v>108</v>
      </c>
      <c r="B27" s="14">
        <v>3407</v>
      </c>
      <c r="C27" s="14">
        <v>3328</v>
      </c>
      <c r="D27" s="14">
        <v>3435</v>
      </c>
      <c r="E27" s="14">
        <v>3367</v>
      </c>
      <c r="F27" s="14">
        <v>3412</v>
      </c>
      <c r="G27" s="14">
        <v>3324</v>
      </c>
      <c r="H27" s="14">
        <v>3520</v>
      </c>
      <c r="I27" s="14">
        <v>3491</v>
      </c>
      <c r="J27" s="14">
        <v>3580</v>
      </c>
      <c r="K27" s="14">
        <v>3604</v>
      </c>
      <c r="L27" s="14">
        <v>3632</v>
      </c>
      <c r="M27" s="88"/>
    </row>
    <row r="28" spans="1:26" x14ac:dyDescent="0.35">
      <c r="A28" s="15" t="s">
        <v>140</v>
      </c>
      <c r="B28" s="13">
        <v>0</v>
      </c>
      <c r="C28" s="13">
        <v>0</v>
      </c>
      <c r="D28" s="13">
        <v>0</v>
      </c>
      <c r="E28" s="13">
        <v>0</v>
      </c>
      <c r="F28" s="13">
        <v>0</v>
      </c>
      <c r="G28" s="13">
        <v>0</v>
      </c>
      <c r="H28" s="13">
        <v>0</v>
      </c>
      <c r="I28" s="13">
        <v>0</v>
      </c>
      <c r="J28" s="13">
        <v>0</v>
      </c>
      <c r="K28" s="13">
        <v>1</v>
      </c>
      <c r="L28" s="13">
        <v>3</v>
      </c>
      <c r="M28" s="88"/>
    </row>
    <row r="29" spans="1:26" x14ac:dyDescent="0.35">
      <c r="A29" s="46" t="s">
        <v>109</v>
      </c>
      <c r="B29" s="89">
        <f t="shared" ref="B29:J29" si="4">SUM(B24:B27)</f>
        <v>6970</v>
      </c>
      <c r="C29" s="89">
        <f t="shared" si="4"/>
        <v>6912</v>
      </c>
      <c r="D29" s="89">
        <f t="shared" si="4"/>
        <v>7333</v>
      </c>
      <c r="E29" s="89">
        <f t="shared" si="4"/>
        <v>7245</v>
      </c>
      <c r="F29" s="89">
        <f t="shared" si="4"/>
        <v>7389</v>
      </c>
      <c r="G29" s="89">
        <f t="shared" si="4"/>
        <v>7324</v>
      </c>
      <c r="H29" s="89">
        <f t="shared" si="4"/>
        <v>7877</v>
      </c>
      <c r="I29" s="89">
        <f t="shared" si="4"/>
        <v>7734</v>
      </c>
      <c r="J29" s="89">
        <f t="shared" si="4"/>
        <v>8141</v>
      </c>
      <c r="K29" s="89">
        <f>SUM(K24:K28)</f>
        <v>8377</v>
      </c>
      <c r="L29" s="89">
        <v>8477</v>
      </c>
      <c r="M29" s="87"/>
    </row>
    <row r="30" spans="1:26" x14ac:dyDescent="0.35">
      <c r="A30" s="15" t="s">
        <v>110</v>
      </c>
      <c r="B30" s="13">
        <v>386</v>
      </c>
      <c r="C30" s="13">
        <v>411</v>
      </c>
      <c r="D30" s="13">
        <v>527</v>
      </c>
      <c r="E30" s="13">
        <v>496</v>
      </c>
      <c r="F30" s="13">
        <v>640</v>
      </c>
      <c r="G30" s="13">
        <v>545</v>
      </c>
      <c r="H30" s="13">
        <v>310</v>
      </c>
      <c r="I30" s="13">
        <v>128</v>
      </c>
      <c r="J30" s="13">
        <v>645</v>
      </c>
      <c r="K30" s="13">
        <v>506</v>
      </c>
      <c r="L30" s="13">
        <v>435</v>
      </c>
      <c r="M30" s="88"/>
    </row>
    <row r="31" spans="1:26" x14ac:dyDescent="0.35">
      <c r="A31" s="12" t="s">
        <v>111</v>
      </c>
      <c r="B31" s="14">
        <v>32</v>
      </c>
      <c r="C31" s="14">
        <v>29</v>
      </c>
      <c r="D31" s="14">
        <v>33</v>
      </c>
      <c r="E31" s="14">
        <v>28</v>
      </c>
      <c r="F31" s="14">
        <v>30</v>
      </c>
      <c r="G31" s="14">
        <v>33</v>
      </c>
      <c r="H31" s="14">
        <v>25</v>
      </c>
      <c r="I31" s="14">
        <v>38</v>
      </c>
      <c r="J31" s="14">
        <v>32</v>
      </c>
      <c r="K31" s="14">
        <v>33</v>
      </c>
      <c r="L31" s="14">
        <v>35</v>
      </c>
    </row>
    <row r="32" spans="1:26" x14ac:dyDescent="0.35">
      <c r="A32" s="15" t="s">
        <v>112</v>
      </c>
      <c r="B32" s="13">
        <v>0</v>
      </c>
      <c r="C32" s="13">
        <v>1</v>
      </c>
      <c r="D32" s="13">
        <v>1</v>
      </c>
      <c r="E32" s="13">
        <v>1</v>
      </c>
      <c r="F32" s="13">
        <v>1</v>
      </c>
      <c r="G32" s="13">
        <v>1</v>
      </c>
      <c r="H32" s="13">
        <v>1</v>
      </c>
      <c r="I32" s="13">
        <v>0</v>
      </c>
      <c r="J32" s="13">
        <v>2</v>
      </c>
      <c r="K32" s="13">
        <v>1</v>
      </c>
      <c r="L32" s="13">
        <v>1</v>
      </c>
    </row>
    <row r="33" spans="1:12" x14ac:dyDescent="0.35">
      <c r="A33" s="12" t="s">
        <v>113</v>
      </c>
      <c r="B33" s="14">
        <v>0</v>
      </c>
      <c r="C33" s="14">
        <v>0</v>
      </c>
      <c r="D33" s="14">
        <v>0</v>
      </c>
      <c r="E33" s="14">
        <v>0</v>
      </c>
      <c r="F33" s="14">
        <v>0</v>
      </c>
      <c r="G33" s="14">
        <v>0</v>
      </c>
      <c r="H33" s="14">
        <v>0</v>
      </c>
      <c r="I33" s="14">
        <v>0</v>
      </c>
      <c r="J33" s="14">
        <v>0</v>
      </c>
      <c r="K33" s="14">
        <v>0</v>
      </c>
      <c r="L33" s="14">
        <v>0</v>
      </c>
    </row>
    <row r="34" spans="1:12" x14ac:dyDescent="0.35">
      <c r="A34" s="15" t="s">
        <v>114</v>
      </c>
      <c r="B34" s="13">
        <v>49</v>
      </c>
      <c r="C34" s="13">
        <v>49</v>
      </c>
      <c r="D34" s="13">
        <v>6</v>
      </c>
      <c r="E34" s="13">
        <v>101</v>
      </c>
      <c r="F34" s="13">
        <v>4</v>
      </c>
      <c r="G34" s="13">
        <v>52</v>
      </c>
      <c r="H34" s="13">
        <v>3</v>
      </c>
      <c r="I34" s="13">
        <v>48</v>
      </c>
      <c r="J34" s="13">
        <v>124</v>
      </c>
      <c r="K34" s="13">
        <v>75</v>
      </c>
      <c r="L34" s="13"/>
    </row>
    <row r="35" spans="1:12" x14ac:dyDescent="0.35">
      <c r="A35" s="12" t="s">
        <v>115</v>
      </c>
      <c r="B35" s="14">
        <v>0</v>
      </c>
      <c r="C35" s="14">
        <v>0</v>
      </c>
      <c r="D35" s="14">
        <v>0</v>
      </c>
      <c r="E35" s="14">
        <v>0</v>
      </c>
      <c r="F35" s="14">
        <v>1</v>
      </c>
      <c r="G35" s="14">
        <v>1</v>
      </c>
      <c r="H35" s="14">
        <v>9</v>
      </c>
      <c r="I35" s="14">
        <v>11</v>
      </c>
      <c r="J35" s="14">
        <v>12</v>
      </c>
      <c r="K35" s="14">
        <v>12</v>
      </c>
      <c r="L35" s="14">
        <v>16</v>
      </c>
    </row>
    <row r="36" spans="1:12" x14ac:dyDescent="0.35">
      <c r="A36" s="15" t="s">
        <v>116</v>
      </c>
      <c r="B36" s="13">
        <v>0</v>
      </c>
      <c r="C36" s="13">
        <v>0</v>
      </c>
      <c r="D36" s="13">
        <v>0</v>
      </c>
      <c r="E36" s="13">
        <v>0</v>
      </c>
      <c r="F36" s="13">
        <v>0</v>
      </c>
      <c r="G36" s="13">
        <v>1</v>
      </c>
      <c r="H36" s="13">
        <v>15</v>
      </c>
      <c r="I36" s="13">
        <v>12</v>
      </c>
      <c r="J36" s="13">
        <v>12</v>
      </c>
      <c r="K36" s="13">
        <v>16</v>
      </c>
      <c r="L36" s="13">
        <v>11</v>
      </c>
    </row>
    <row r="37" spans="1:12" x14ac:dyDescent="0.35">
      <c r="A37" s="12" t="s">
        <v>117</v>
      </c>
      <c r="B37" s="14">
        <v>30</v>
      </c>
      <c r="C37" s="14">
        <v>34</v>
      </c>
      <c r="D37" s="14">
        <v>29</v>
      </c>
      <c r="E37" s="14">
        <v>39</v>
      </c>
      <c r="F37" s="14">
        <v>21</v>
      </c>
      <c r="G37" s="14">
        <v>34</v>
      </c>
      <c r="H37" s="14">
        <v>13</v>
      </c>
      <c r="I37" s="14">
        <v>25</v>
      </c>
      <c r="J37" s="14">
        <v>31</v>
      </c>
      <c r="K37" s="14">
        <v>33</v>
      </c>
      <c r="L37" s="14">
        <v>23</v>
      </c>
    </row>
    <row r="38" spans="1:12" x14ac:dyDescent="0.35">
      <c r="A38" s="15" t="s">
        <v>118</v>
      </c>
      <c r="B38" s="13">
        <v>0</v>
      </c>
      <c r="C38" s="13">
        <v>1</v>
      </c>
      <c r="D38" s="13">
        <v>1</v>
      </c>
      <c r="E38" s="13">
        <v>1</v>
      </c>
      <c r="F38" s="13">
        <v>1</v>
      </c>
      <c r="G38" s="13">
        <v>1</v>
      </c>
      <c r="H38" s="13">
        <v>1</v>
      </c>
      <c r="I38" s="13">
        <v>1</v>
      </c>
      <c r="J38" s="13">
        <v>1</v>
      </c>
      <c r="K38" s="13">
        <v>1</v>
      </c>
      <c r="L38" s="13">
        <v>1</v>
      </c>
    </row>
    <row r="39" spans="1:12" x14ac:dyDescent="0.35">
      <c r="A39" s="46" t="s">
        <v>119</v>
      </c>
      <c r="B39" s="89">
        <f t="shared" ref="B39:J39" si="5">SUM(B30:B38)</f>
        <v>497</v>
      </c>
      <c r="C39" s="89">
        <f t="shared" si="5"/>
        <v>525</v>
      </c>
      <c r="D39" s="89">
        <f t="shared" si="5"/>
        <v>597</v>
      </c>
      <c r="E39" s="89">
        <f t="shared" si="5"/>
        <v>666</v>
      </c>
      <c r="F39" s="89">
        <f t="shared" si="5"/>
        <v>698</v>
      </c>
      <c r="G39" s="89">
        <f t="shared" si="5"/>
        <v>668</v>
      </c>
      <c r="H39" s="89">
        <f t="shared" si="5"/>
        <v>377</v>
      </c>
      <c r="I39" s="89">
        <f t="shared" si="5"/>
        <v>263</v>
      </c>
      <c r="J39" s="89">
        <f t="shared" si="5"/>
        <v>859</v>
      </c>
      <c r="K39" s="89">
        <f>SUM(K30:K38)</f>
        <v>677</v>
      </c>
      <c r="L39" s="89">
        <v>522</v>
      </c>
    </row>
    <row r="40" spans="1:12" x14ac:dyDescent="0.35">
      <c r="A40" s="158" t="s">
        <v>120</v>
      </c>
      <c r="B40" s="158"/>
      <c r="C40" s="158"/>
      <c r="D40" s="158"/>
      <c r="E40" s="158"/>
      <c r="F40" s="158"/>
      <c r="G40" s="158"/>
      <c r="H40" s="158"/>
      <c r="I40" s="158"/>
      <c r="J40" s="158"/>
      <c r="K40" s="42"/>
      <c r="L40" s="42"/>
    </row>
    <row r="41" spans="1:12" x14ac:dyDescent="0.35">
      <c r="A41" s="166" t="s">
        <v>121</v>
      </c>
      <c r="B41" s="158"/>
      <c r="C41" s="158"/>
      <c r="D41" s="158"/>
      <c r="E41" s="158"/>
      <c r="F41" s="158"/>
      <c r="G41" s="158"/>
      <c r="H41" s="158"/>
      <c r="I41" s="158"/>
      <c r="J41" s="158"/>
      <c r="K41" s="84"/>
      <c r="L41" s="84"/>
    </row>
  </sheetData>
  <mergeCells count="5">
    <mergeCell ref="A40:J40"/>
    <mergeCell ref="A41:J41"/>
    <mergeCell ref="N1:Z1"/>
    <mergeCell ref="N21:Z21"/>
    <mergeCell ref="A1:L1"/>
  </mergeCells>
  <hyperlinks>
    <hyperlink ref="A41" r:id="rId1" xr:uid="{176F700F-1074-47DC-914F-19DA97119791}"/>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EFEFB-1C1D-4D76-8E59-485E8B8CAE02}">
  <dimension ref="A1:AC53"/>
  <sheetViews>
    <sheetView showGridLines="0" zoomScale="85" zoomScaleNormal="85" workbookViewId="0">
      <selection activeCell="A24" sqref="A24:N24"/>
    </sheetView>
  </sheetViews>
  <sheetFormatPr defaultRowHeight="14.5" x14ac:dyDescent="0.35"/>
  <cols>
    <col min="1" max="1" width="23" customWidth="1"/>
    <col min="2" max="13" width="10.1796875" customWidth="1"/>
    <col min="14" max="14" width="11.1796875" customWidth="1"/>
    <col min="16" max="16" width="20.1796875" customWidth="1"/>
  </cols>
  <sheetData>
    <row r="1" spans="1:29" ht="24.75" customHeight="1" x14ac:dyDescent="0.35">
      <c r="A1" s="171" t="s">
        <v>171</v>
      </c>
      <c r="B1" s="172"/>
      <c r="C1" s="172"/>
      <c r="D1" s="172"/>
      <c r="E1" s="172"/>
      <c r="F1" s="172"/>
      <c r="G1" s="172"/>
      <c r="H1" s="172"/>
      <c r="I1" s="172"/>
      <c r="J1" s="172"/>
      <c r="K1" s="172"/>
      <c r="L1" s="172"/>
      <c r="M1" s="172"/>
      <c r="N1" s="172"/>
      <c r="P1" s="146" t="s">
        <v>172</v>
      </c>
      <c r="Q1" s="146"/>
      <c r="R1" s="146"/>
      <c r="S1" s="146"/>
      <c r="T1" s="146"/>
      <c r="U1" s="146"/>
      <c r="V1" s="146"/>
      <c r="W1" s="146"/>
      <c r="X1" s="146"/>
      <c r="Y1" s="146"/>
      <c r="Z1" s="146"/>
      <c r="AA1" s="146"/>
      <c r="AB1" s="31"/>
      <c r="AC1" s="31"/>
    </row>
    <row r="2" spans="1:29" s="1" customFormat="1" x14ac:dyDescent="0.35">
      <c r="A2" s="9"/>
      <c r="B2" s="10">
        <v>2012</v>
      </c>
      <c r="C2" s="10">
        <v>2013</v>
      </c>
      <c r="D2" s="10">
        <v>2014</v>
      </c>
      <c r="E2" s="10">
        <v>2015</v>
      </c>
      <c r="F2" s="10">
        <v>2016</v>
      </c>
      <c r="G2" s="10">
        <v>2017</v>
      </c>
      <c r="H2" s="10">
        <v>2018</v>
      </c>
      <c r="I2" s="10">
        <v>2019</v>
      </c>
      <c r="J2" s="10">
        <v>2020</v>
      </c>
      <c r="K2" s="10">
        <v>2021</v>
      </c>
      <c r="L2" s="10">
        <v>2022</v>
      </c>
      <c r="M2" s="10">
        <v>2023</v>
      </c>
      <c r="N2" s="10">
        <v>2024</v>
      </c>
      <c r="P2" s="155"/>
      <c r="Q2" s="155"/>
      <c r="R2" s="155"/>
      <c r="S2" s="155"/>
      <c r="T2" s="155"/>
      <c r="U2" s="155"/>
      <c r="V2" s="155"/>
      <c r="W2" s="155"/>
      <c r="X2" s="155"/>
      <c r="Y2" s="155"/>
      <c r="Z2" s="155"/>
      <c r="AA2" s="155"/>
      <c r="AB2" s="31"/>
      <c r="AC2" s="31"/>
    </row>
    <row r="3" spans="1:29" x14ac:dyDescent="0.35">
      <c r="A3" s="143" t="s">
        <v>34</v>
      </c>
      <c r="B3" s="170"/>
      <c r="C3" s="170"/>
      <c r="D3" s="170"/>
      <c r="E3" s="170"/>
      <c r="F3" s="170"/>
      <c r="G3" s="170"/>
      <c r="H3" s="170"/>
      <c r="I3" s="170"/>
      <c r="J3" s="170"/>
      <c r="K3" s="170"/>
      <c r="L3" s="144"/>
      <c r="M3" s="68"/>
      <c r="N3" s="68"/>
      <c r="Q3" s="10">
        <v>2012</v>
      </c>
      <c r="R3" s="10">
        <v>2013</v>
      </c>
      <c r="S3" s="10">
        <v>2014</v>
      </c>
      <c r="T3" s="10">
        <v>2015</v>
      </c>
      <c r="U3" s="10">
        <v>2016</v>
      </c>
      <c r="V3" s="10">
        <v>2017</v>
      </c>
      <c r="W3" s="10">
        <v>2018</v>
      </c>
      <c r="X3" s="10">
        <v>2019</v>
      </c>
      <c r="Y3" s="10">
        <v>2020</v>
      </c>
      <c r="Z3" s="10">
        <v>2021</v>
      </c>
      <c r="AA3" s="10">
        <v>2022</v>
      </c>
      <c r="AB3" s="10">
        <v>2023</v>
      </c>
      <c r="AC3" s="10">
        <v>2024</v>
      </c>
    </row>
    <row r="4" spans="1:29" ht="21.75" customHeight="1" x14ac:dyDescent="0.35">
      <c r="A4" s="21" t="s">
        <v>35</v>
      </c>
      <c r="B4" s="13">
        <v>6783</v>
      </c>
      <c r="C4" s="13">
        <v>6266</v>
      </c>
      <c r="D4" s="13">
        <v>5292</v>
      </c>
      <c r="E4" s="13">
        <v>5226</v>
      </c>
      <c r="F4" s="13">
        <v>5020</v>
      </c>
      <c r="G4" s="13">
        <v>4873</v>
      </c>
      <c r="H4" s="13">
        <v>4842</v>
      </c>
      <c r="I4" s="13">
        <v>5070</v>
      </c>
      <c r="J4" s="13">
        <v>4786</v>
      </c>
      <c r="K4" s="13">
        <v>4668</v>
      </c>
      <c r="L4" s="13">
        <v>4635</v>
      </c>
      <c r="M4" s="83">
        <v>1811</v>
      </c>
      <c r="N4" s="83">
        <v>948</v>
      </c>
      <c r="P4" s="21" t="s">
        <v>34</v>
      </c>
      <c r="Q4" s="14">
        <v>1637</v>
      </c>
      <c r="R4" s="14">
        <v>1598</v>
      </c>
      <c r="S4" s="14">
        <v>1401</v>
      </c>
      <c r="T4" s="14">
        <v>1372</v>
      </c>
      <c r="U4" s="14">
        <v>1310</v>
      </c>
      <c r="V4" s="14">
        <v>1200</v>
      </c>
      <c r="W4" s="14">
        <v>1215</v>
      </c>
      <c r="X4" s="14">
        <v>1220</v>
      </c>
      <c r="Y4" s="14">
        <v>1047</v>
      </c>
      <c r="Z4" s="14">
        <v>1025</v>
      </c>
      <c r="AA4" s="14">
        <v>1043</v>
      </c>
      <c r="AB4" s="78">
        <v>615</v>
      </c>
      <c r="AC4" s="78">
        <v>296</v>
      </c>
    </row>
    <row r="5" spans="1:29" ht="20.25" customHeight="1" x14ac:dyDescent="0.35">
      <c r="A5" s="21" t="s">
        <v>36</v>
      </c>
      <c r="B5" s="14">
        <v>1637</v>
      </c>
      <c r="C5" s="14">
        <v>1598</v>
      </c>
      <c r="D5" s="14">
        <v>1401</v>
      </c>
      <c r="E5" s="14">
        <v>1372</v>
      </c>
      <c r="F5" s="14">
        <v>1310</v>
      </c>
      <c r="G5" s="14">
        <v>1200</v>
      </c>
      <c r="H5" s="14">
        <v>1215</v>
      </c>
      <c r="I5" s="14">
        <v>1220</v>
      </c>
      <c r="J5" s="14">
        <v>1047</v>
      </c>
      <c r="K5" s="14">
        <v>1025</v>
      </c>
      <c r="L5" s="14">
        <v>1043</v>
      </c>
      <c r="M5" s="14">
        <v>615</v>
      </c>
      <c r="N5" s="14">
        <v>296</v>
      </c>
      <c r="P5" s="21" t="s">
        <v>37</v>
      </c>
      <c r="Q5" s="15" t="s">
        <v>39</v>
      </c>
      <c r="R5" s="15">
        <v>10</v>
      </c>
      <c r="S5" s="15">
        <v>16</v>
      </c>
      <c r="T5" s="15">
        <v>24</v>
      </c>
      <c r="U5" s="15">
        <v>37</v>
      </c>
      <c r="V5" s="15">
        <v>44</v>
      </c>
      <c r="W5" s="15">
        <v>191</v>
      </c>
      <c r="X5" s="15">
        <v>280</v>
      </c>
      <c r="Y5" s="15">
        <v>258</v>
      </c>
      <c r="Z5" s="15">
        <v>247</v>
      </c>
      <c r="AA5" s="15">
        <v>218</v>
      </c>
      <c r="AB5" s="92">
        <v>307</v>
      </c>
      <c r="AC5" s="92">
        <v>293</v>
      </c>
    </row>
    <row r="6" spans="1:29" ht="18" customHeight="1" x14ac:dyDescent="0.35">
      <c r="A6" s="143" t="s">
        <v>37</v>
      </c>
      <c r="B6" s="170"/>
      <c r="C6" s="170"/>
      <c r="D6" s="170"/>
      <c r="E6" s="170"/>
      <c r="F6" s="170"/>
      <c r="G6" s="170"/>
      <c r="H6" s="170"/>
      <c r="I6" s="170"/>
      <c r="J6" s="170"/>
      <c r="K6" s="170"/>
      <c r="L6" s="144"/>
      <c r="M6" s="10"/>
      <c r="N6" s="10"/>
      <c r="P6" s="21" t="s">
        <v>40</v>
      </c>
      <c r="Q6" s="12">
        <v>502</v>
      </c>
      <c r="R6" s="12">
        <v>469</v>
      </c>
      <c r="S6" s="12">
        <v>456</v>
      </c>
      <c r="T6" s="12">
        <v>460</v>
      </c>
      <c r="U6" s="12">
        <v>508</v>
      </c>
      <c r="V6" s="12">
        <v>515</v>
      </c>
      <c r="W6" s="12">
        <v>491</v>
      </c>
      <c r="X6" s="12">
        <v>454</v>
      </c>
      <c r="Y6" s="12">
        <v>473</v>
      </c>
      <c r="Z6" s="12">
        <v>465</v>
      </c>
      <c r="AA6" s="12">
        <v>496</v>
      </c>
      <c r="AB6" s="96">
        <v>737</v>
      </c>
      <c r="AC6" s="96">
        <v>822</v>
      </c>
    </row>
    <row r="7" spans="1:29" x14ac:dyDescent="0.35">
      <c r="A7" s="21" t="s">
        <v>38</v>
      </c>
      <c r="B7" s="12" t="s">
        <v>39</v>
      </c>
      <c r="C7" s="12">
        <v>30</v>
      </c>
      <c r="D7" s="12">
        <v>57</v>
      </c>
      <c r="E7" s="12">
        <v>71</v>
      </c>
      <c r="F7" s="12">
        <v>136</v>
      </c>
      <c r="G7" s="12">
        <v>137</v>
      </c>
      <c r="H7" s="12">
        <v>595</v>
      </c>
      <c r="I7" s="14">
        <v>1129</v>
      </c>
      <c r="J7" s="14">
        <v>1180</v>
      </c>
      <c r="K7" s="14">
        <v>1285</v>
      </c>
      <c r="L7" s="14">
        <v>1257</v>
      </c>
      <c r="M7" s="101">
        <v>1857</v>
      </c>
      <c r="N7" s="101">
        <v>1316</v>
      </c>
      <c r="P7" s="21" t="s">
        <v>41</v>
      </c>
      <c r="Q7" s="13">
        <v>13060</v>
      </c>
      <c r="R7" s="13">
        <v>12193</v>
      </c>
      <c r="S7" s="13">
        <v>11299</v>
      </c>
      <c r="T7" s="13">
        <v>10886</v>
      </c>
      <c r="U7" s="13">
        <v>10885</v>
      </c>
      <c r="V7" s="13">
        <v>10328</v>
      </c>
      <c r="W7" s="13">
        <v>9989</v>
      </c>
      <c r="X7" s="13">
        <v>10183</v>
      </c>
      <c r="Y7" s="13">
        <v>9309</v>
      </c>
      <c r="Z7" s="13">
        <v>9369</v>
      </c>
      <c r="AA7" s="13">
        <v>8738</v>
      </c>
      <c r="AB7" s="95">
        <v>6971</v>
      </c>
      <c r="AC7" s="95">
        <v>6810</v>
      </c>
    </row>
    <row r="8" spans="1:29" x14ac:dyDescent="0.35">
      <c r="A8" s="21" t="s">
        <v>36</v>
      </c>
      <c r="B8" s="15" t="s">
        <v>39</v>
      </c>
      <c r="C8" s="15">
        <v>10</v>
      </c>
      <c r="D8" s="15">
        <v>16</v>
      </c>
      <c r="E8" s="15">
        <v>24</v>
      </c>
      <c r="F8" s="15">
        <v>37</v>
      </c>
      <c r="G8" s="15">
        <v>44</v>
      </c>
      <c r="H8" s="15">
        <v>191</v>
      </c>
      <c r="I8" s="15">
        <v>280</v>
      </c>
      <c r="J8" s="15">
        <v>258</v>
      </c>
      <c r="K8" s="15">
        <v>247</v>
      </c>
      <c r="L8" s="15">
        <v>218</v>
      </c>
      <c r="M8" s="97">
        <v>307</v>
      </c>
      <c r="N8" s="97">
        <v>293</v>
      </c>
      <c r="P8" s="21" t="s">
        <v>122</v>
      </c>
      <c r="Q8" s="12" t="s">
        <v>43</v>
      </c>
      <c r="R8" s="12" t="s">
        <v>44</v>
      </c>
      <c r="S8" s="12" t="s">
        <v>44</v>
      </c>
      <c r="T8" s="12" t="s">
        <v>44</v>
      </c>
      <c r="U8" s="12" t="s">
        <v>44</v>
      </c>
      <c r="V8" s="12" t="s">
        <v>44</v>
      </c>
      <c r="W8" s="12" t="s">
        <v>44</v>
      </c>
      <c r="X8" s="12" t="s">
        <v>44</v>
      </c>
      <c r="Y8" s="12">
        <v>12</v>
      </c>
      <c r="Z8" s="12">
        <v>24</v>
      </c>
      <c r="AA8" s="12">
        <v>26</v>
      </c>
      <c r="AB8" s="96">
        <v>48</v>
      </c>
      <c r="AC8" s="96">
        <v>140</v>
      </c>
    </row>
    <row r="9" spans="1:29" x14ac:dyDescent="0.35">
      <c r="A9" s="143" t="s">
        <v>40</v>
      </c>
      <c r="B9" s="170"/>
      <c r="C9" s="170"/>
      <c r="D9" s="170"/>
      <c r="E9" s="170"/>
      <c r="F9" s="170"/>
      <c r="G9" s="170"/>
      <c r="H9" s="170"/>
      <c r="I9" s="170"/>
      <c r="J9" s="170"/>
      <c r="K9" s="170"/>
      <c r="L9" s="144"/>
      <c r="M9" s="10"/>
      <c r="N9" s="10"/>
      <c r="P9" s="21" t="s">
        <v>45</v>
      </c>
      <c r="Q9" s="15" t="s">
        <v>43</v>
      </c>
      <c r="R9" s="15" t="s">
        <v>44</v>
      </c>
      <c r="S9" s="15" t="s">
        <v>44</v>
      </c>
      <c r="T9" s="15">
        <v>982</v>
      </c>
      <c r="U9" s="15">
        <v>686</v>
      </c>
      <c r="V9" s="15">
        <v>457</v>
      </c>
      <c r="W9" s="15">
        <v>314</v>
      </c>
      <c r="X9" s="15">
        <v>310</v>
      </c>
      <c r="Y9" s="15">
        <v>214</v>
      </c>
      <c r="Z9" s="15">
        <v>218</v>
      </c>
      <c r="AA9" s="15">
        <v>280</v>
      </c>
      <c r="AB9" s="92">
        <v>239</v>
      </c>
      <c r="AC9" s="92">
        <v>208</v>
      </c>
    </row>
    <row r="10" spans="1:29" x14ac:dyDescent="0.35">
      <c r="A10" s="21" t="s">
        <v>38</v>
      </c>
      <c r="B10" s="13">
        <v>2404</v>
      </c>
      <c r="C10" s="13">
        <v>2232</v>
      </c>
      <c r="D10" s="13">
        <v>2044</v>
      </c>
      <c r="E10" s="13">
        <v>2047</v>
      </c>
      <c r="F10" s="13">
        <v>2238</v>
      </c>
      <c r="G10" s="13">
        <v>2304</v>
      </c>
      <c r="H10" s="13">
        <v>2132</v>
      </c>
      <c r="I10" s="13">
        <v>2033</v>
      </c>
      <c r="J10" s="13">
        <v>2204</v>
      </c>
      <c r="K10" s="13">
        <v>2263</v>
      </c>
      <c r="L10" s="13">
        <v>2221</v>
      </c>
      <c r="M10" s="13">
        <v>3213</v>
      </c>
      <c r="N10" s="13">
        <v>3936</v>
      </c>
    </row>
    <row r="11" spans="1:29" x14ac:dyDescent="0.35">
      <c r="A11" s="21" t="s">
        <v>36</v>
      </c>
      <c r="B11" s="12">
        <v>502</v>
      </c>
      <c r="C11" s="12">
        <v>469</v>
      </c>
      <c r="D11" s="12">
        <v>456</v>
      </c>
      <c r="E11" s="12">
        <v>460</v>
      </c>
      <c r="F11" s="12">
        <v>508</v>
      </c>
      <c r="G11" s="12">
        <v>515</v>
      </c>
      <c r="H11" s="12">
        <v>491</v>
      </c>
      <c r="I11" s="12">
        <v>454</v>
      </c>
      <c r="J11" s="12">
        <v>473</v>
      </c>
      <c r="K11" s="12">
        <v>465</v>
      </c>
      <c r="L11" s="12">
        <v>496</v>
      </c>
      <c r="M11" s="12">
        <v>737</v>
      </c>
      <c r="N11" s="12">
        <v>822</v>
      </c>
    </row>
    <row r="12" spans="1:29" x14ac:dyDescent="0.35">
      <c r="A12" s="143" t="s">
        <v>41</v>
      </c>
      <c r="B12" s="170"/>
      <c r="C12" s="170"/>
      <c r="D12" s="170"/>
      <c r="E12" s="170"/>
      <c r="F12" s="170"/>
      <c r="G12" s="170"/>
      <c r="H12" s="170"/>
      <c r="I12" s="170"/>
      <c r="J12" s="170"/>
      <c r="K12" s="170"/>
      <c r="L12" s="144"/>
      <c r="M12" s="10"/>
      <c r="N12" s="10"/>
    </row>
    <row r="13" spans="1:29" x14ac:dyDescent="0.35">
      <c r="A13" s="21" t="s">
        <v>38</v>
      </c>
      <c r="B13" s="14">
        <v>40976</v>
      </c>
      <c r="C13" s="14">
        <v>36582</v>
      </c>
      <c r="D13" s="14">
        <v>32766</v>
      </c>
      <c r="E13" s="14">
        <v>30874</v>
      </c>
      <c r="F13" s="14">
        <v>30714</v>
      </c>
      <c r="G13" s="14">
        <v>29044</v>
      </c>
      <c r="H13" s="14">
        <v>27494</v>
      </c>
      <c r="I13" s="14">
        <v>27767</v>
      </c>
      <c r="J13" s="14">
        <v>26212</v>
      </c>
      <c r="K13" s="14">
        <v>25946</v>
      </c>
      <c r="L13" s="14">
        <v>23831</v>
      </c>
      <c r="M13" s="14">
        <v>23978</v>
      </c>
      <c r="N13" s="14">
        <v>23603</v>
      </c>
    </row>
    <row r="14" spans="1:29" x14ac:dyDescent="0.35">
      <c r="A14" s="21" t="s">
        <v>36</v>
      </c>
      <c r="B14" s="13">
        <v>13060</v>
      </c>
      <c r="C14" s="13">
        <v>12193</v>
      </c>
      <c r="D14" s="13">
        <v>11299</v>
      </c>
      <c r="E14" s="13">
        <v>10886</v>
      </c>
      <c r="F14" s="13">
        <v>10885</v>
      </c>
      <c r="G14" s="13">
        <v>10328</v>
      </c>
      <c r="H14" s="13">
        <v>9989</v>
      </c>
      <c r="I14" s="13">
        <v>10183</v>
      </c>
      <c r="J14" s="13">
        <v>9309</v>
      </c>
      <c r="K14" s="13">
        <v>9369</v>
      </c>
      <c r="L14" s="13">
        <v>8738</v>
      </c>
      <c r="M14" s="83">
        <v>6971</v>
      </c>
      <c r="N14" s="83">
        <v>6810</v>
      </c>
    </row>
    <row r="15" spans="1:29" x14ac:dyDescent="0.35">
      <c r="A15" s="143" t="s">
        <v>42</v>
      </c>
      <c r="B15" s="170"/>
      <c r="C15" s="170"/>
      <c r="D15" s="170"/>
      <c r="E15" s="170"/>
      <c r="F15" s="170"/>
      <c r="G15" s="170"/>
      <c r="H15" s="170"/>
      <c r="I15" s="170"/>
      <c r="J15" s="170"/>
      <c r="K15" s="170"/>
      <c r="L15" s="144"/>
      <c r="M15" s="99"/>
      <c r="N15" s="99"/>
    </row>
    <row r="16" spans="1:29" x14ac:dyDescent="0.35">
      <c r="A16" s="21" t="s">
        <v>38</v>
      </c>
      <c r="B16" s="15" t="s">
        <v>43</v>
      </c>
      <c r="C16" s="15" t="s">
        <v>44</v>
      </c>
      <c r="D16" s="15" t="s">
        <v>44</v>
      </c>
      <c r="E16" s="15" t="s">
        <v>44</v>
      </c>
      <c r="F16" s="15" t="s">
        <v>44</v>
      </c>
      <c r="G16" s="15" t="s">
        <v>44</v>
      </c>
      <c r="H16" s="15" t="s">
        <v>44</v>
      </c>
      <c r="I16" s="15" t="s">
        <v>44</v>
      </c>
      <c r="J16" s="15">
        <v>14</v>
      </c>
      <c r="K16" s="15">
        <v>88</v>
      </c>
      <c r="L16" s="15">
        <v>113</v>
      </c>
      <c r="M16" s="100">
        <v>166</v>
      </c>
      <c r="N16" s="100">
        <v>709</v>
      </c>
    </row>
    <row r="17" spans="1:28" x14ac:dyDescent="0.35">
      <c r="A17" s="21" t="s">
        <v>36</v>
      </c>
      <c r="B17" s="12" t="s">
        <v>43</v>
      </c>
      <c r="C17" s="12" t="s">
        <v>44</v>
      </c>
      <c r="D17" s="12" t="s">
        <v>44</v>
      </c>
      <c r="E17" s="12" t="s">
        <v>44</v>
      </c>
      <c r="F17" s="12" t="s">
        <v>44</v>
      </c>
      <c r="G17" s="12" t="s">
        <v>44</v>
      </c>
      <c r="H17" s="12" t="s">
        <v>44</v>
      </c>
      <c r="I17" s="12" t="s">
        <v>44</v>
      </c>
      <c r="J17" s="12">
        <v>12</v>
      </c>
      <c r="K17" s="12">
        <v>24</v>
      </c>
      <c r="L17" s="12">
        <v>26</v>
      </c>
      <c r="M17" s="98">
        <v>48</v>
      </c>
      <c r="N17" s="98">
        <v>140</v>
      </c>
    </row>
    <row r="18" spans="1:28" x14ac:dyDescent="0.35">
      <c r="A18" s="143" t="s">
        <v>45</v>
      </c>
      <c r="B18" s="170"/>
      <c r="C18" s="170"/>
      <c r="D18" s="170"/>
      <c r="E18" s="170"/>
      <c r="F18" s="170"/>
      <c r="G18" s="170"/>
      <c r="H18" s="170"/>
      <c r="I18" s="170"/>
      <c r="J18" s="170"/>
      <c r="K18" s="170"/>
      <c r="L18" s="144"/>
      <c r="M18" s="99"/>
      <c r="N18" s="99"/>
    </row>
    <row r="19" spans="1:28" x14ac:dyDescent="0.35">
      <c r="A19" s="21" t="s">
        <v>38</v>
      </c>
      <c r="B19" s="12" t="s">
        <v>43</v>
      </c>
      <c r="C19" s="12" t="s">
        <v>44</v>
      </c>
      <c r="D19" s="12" t="s">
        <v>44</v>
      </c>
      <c r="E19" s="14">
        <v>1778</v>
      </c>
      <c r="F19" s="14">
        <v>1580</v>
      </c>
      <c r="G19" s="14">
        <v>1095</v>
      </c>
      <c r="H19" s="12">
        <v>786</v>
      </c>
      <c r="I19" s="12">
        <v>886</v>
      </c>
      <c r="J19" s="12">
        <v>666</v>
      </c>
      <c r="K19" s="12">
        <v>691</v>
      </c>
      <c r="L19" s="12">
        <v>770</v>
      </c>
      <c r="M19" s="98">
        <v>771</v>
      </c>
      <c r="N19" s="98">
        <v>699</v>
      </c>
    </row>
    <row r="20" spans="1:28" x14ac:dyDescent="0.35">
      <c r="A20" s="21" t="s">
        <v>36</v>
      </c>
      <c r="B20" s="15" t="s">
        <v>43</v>
      </c>
      <c r="C20" s="15" t="s">
        <v>44</v>
      </c>
      <c r="D20" s="15" t="s">
        <v>44</v>
      </c>
      <c r="E20" s="15">
        <v>982</v>
      </c>
      <c r="F20" s="15">
        <v>686</v>
      </c>
      <c r="G20" s="15">
        <v>457</v>
      </c>
      <c r="H20" s="15">
        <v>314</v>
      </c>
      <c r="I20" s="15">
        <v>310</v>
      </c>
      <c r="J20" s="15">
        <v>214</v>
      </c>
      <c r="K20" s="15">
        <v>218</v>
      </c>
      <c r="L20" s="15">
        <v>280</v>
      </c>
      <c r="M20" s="97">
        <v>239</v>
      </c>
      <c r="N20" s="97">
        <v>208</v>
      </c>
      <c r="P20" s="41" t="s">
        <v>46</v>
      </c>
      <c r="Q20" s="42"/>
      <c r="R20" s="42"/>
      <c r="S20" s="42"/>
      <c r="T20" s="42"/>
      <c r="U20" s="42"/>
      <c r="V20" s="42"/>
      <c r="W20" s="42"/>
      <c r="X20" s="42"/>
      <c r="Y20" s="42"/>
      <c r="Z20" s="42"/>
      <c r="AA20" s="42"/>
      <c r="AB20" s="63"/>
    </row>
    <row r="21" spans="1:28" x14ac:dyDescent="0.35">
      <c r="A21" s="41" t="s">
        <v>46</v>
      </c>
      <c r="B21" s="42"/>
      <c r="C21" s="42"/>
      <c r="D21" s="42"/>
      <c r="E21" s="42"/>
      <c r="F21" s="42"/>
      <c r="G21" s="42"/>
      <c r="H21" s="42"/>
      <c r="I21" s="42"/>
      <c r="J21" s="42"/>
      <c r="K21" s="42"/>
      <c r="L21" s="42"/>
      <c r="M21" s="63"/>
      <c r="N21" s="63"/>
      <c r="P21" s="153" t="s">
        <v>47</v>
      </c>
      <c r="Q21" s="153"/>
      <c r="R21" s="153"/>
      <c r="S21" s="153"/>
      <c r="T21" s="153"/>
      <c r="U21" s="153"/>
      <c r="V21" s="153"/>
      <c r="W21" s="153"/>
      <c r="X21" s="153"/>
      <c r="Y21" s="153"/>
      <c r="Z21" s="153"/>
      <c r="AA21" s="153"/>
      <c r="AB21" s="70"/>
    </row>
    <row r="22" spans="1:28" x14ac:dyDescent="0.35">
      <c r="A22" s="153" t="s">
        <v>47</v>
      </c>
      <c r="B22" s="153"/>
      <c r="C22" s="153"/>
      <c r="D22" s="153"/>
      <c r="E22" s="153"/>
      <c r="F22" s="153"/>
      <c r="G22" s="153"/>
      <c r="H22" s="153"/>
      <c r="I22" s="153"/>
      <c r="J22" s="153"/>
      <c r="K22" s="153"/>
      <c r="L22" s="153"/>
      <c r="M22" s="70"/>
      <c r="N22" s="118"/>
    </row>
    <row r="23" spans="1:28" x14ac:dyDescent="0.35">
      <c r="A23" s="38"/>
      <c r="N23" s="94"/>
    </row>
    <row r="24" spans="1:28" ht="21.75" customHeight="1" x14ac:dyDescent="0.35">
      <c r="A24" s="175" t="s">
        <v>173</v>
      </c>
      <c r="B24" s="175"/>
      <c r="C24" s="175"/>
      <c r="D24" s="175"/>
      <c r="E24" s="175"/>
      <c r="F24" s="175"/>
      <c r="G24" s="175"/>
      <c r="H24" s="175"/>
      <c r="I24" s="175"/>
      <c r="J24" s="175"/>
      <c r="K24" s="175"/>
      <c r="L24" s="175"/>
      <c r="M24" s="175"/>
      <c r="N24" s="175"/>
    </row>
    <row r="25" spans="1:28" x14ac:dyDescent="0.35">
      <c r="A25" s="16"/>
      <c r="B25" s="25">
        <v>2012</v>
      </c>
      <c r="C25" s="25">
        <v>2013</v>
      </c>
      <c r="D25" s="25">
        <v>2014</v>
      </c>
      <c r="E25" s="25">
        <v>2015</v>
      </c>
      <c r="F25" s="25">
        <v>2016</v>
      </c>
      <c r="G25" s="25">
        <v>2017</v>
      </c>
      <c r="H25" s="25">
        <v>2018</v>
      </c>
      <c r="I25" s="25">
        <v>2019</v>
      </c>
      <c r="J25" s="25">
        <v>2020</v>
      </c>
      <c r="K25" s="25">
        <v>2021</v>
      </c>
      <c r="L25" s="25">
        <v>2022</v>
      </c>
      <c r="M25" s="25">
        <v>2023</v>
      </c>
      <c r="N25" s="25">
        <v>2024</v>
      </c>
    </row>
    <row r="26" spans="1:28" x14ac:dyDescent="0.35">
      <c r="A26" s="174" t="s">
        <v>48</v>
      </c>
      <c r="B26" s="174"/>
      <c r="C26" s="174"/>
      <c r="D26" s="174"/>
      <c r="E26" s="174"/>
      <c r="F26" s="174"/>
      <c r="G26" s="174"/>
      <c r="H26" s="174"/>
      <c r="I26" s="174"/>
      <c r="J26" s="174"/>
      <c r="K26" s="174"/>
      <c r="L26" s="174"/>
      <c r="M26" s="25"/>
      <c r="N26" s="25"/>
    </row>
    <row r="27" spans="1:28" x14ac:dyDescent="0.35">
      <c r="A27" s="37" t="s">
        <v>49</v>
      </c>
      <c r="B27" s="130">
        <v>62833.33</v>
      </c>
      <c r="C27" s="130">
        <v>58159.93</v>
      </c>
      <c r="D27" s="130">
        <v>49449.77</v>
      </c>
      <c r="E27" s="130">
        <v>48203.05</v>
      </c>
      <c r="F27" s="130">
        <v>46891.4</v>
      </c>
      <c r="G27" s="130">
        <v>45527.77</v>
      </c>
      <c r="H27" s="130">
        <v>44284.32</v>
      </c>
      <c r="I27" s="130">
        <v>44243.44</v>
      </c>
      <c r="J27" s="130">
        <v>41948.68</v>
      </c>
      <c r="K27" s="130">
        <v>40098.43</v>
      </c>
      <c r="L27" s="130">
        <v>38649.919999999998</v>
      </c>
      <c r="M27" s="130">
        <v>14182.14</v>
      </c>
      <c r="N27" s="130">
        <v>8943.0300000000007</v>
      </c>
    </row>
    <row r="28" spans="1:28" x14ac:dyDescent="0.35">
      <c r="A28" s="37" t="s">
        <v>50</v>
      </c>
      <c r="B28" s="131">
        <v>106066.49</v>
      </c>
      <c r="C28" s="131">
        <v>101940.07</v>
      </c>
      <c r="D28" s="131">
        <v>88047.4</v>
      </c>
      <c r="E28" s="131">
        <v>88609.73</v>
      </c>
      <c r="F28" s="131">
        <v>87781.45</v>
      </c>
      <c r="G28" s="131">
        <v>82853.89</v>
      </c>
      <c r="H28" s="131">
        <v>82916.850000000006</v>
      </c>
      <c r="I28" s="131">
        <v>80395.08</v>
      </c>
      <c r="J28" s="131">
        <v>74077.679999999993</v>
      </c>
      <c r="K28" s="131">
        <v>71909.25</v>
      </c>
      <c r="L28" s="131">
        <v>68871.92</v>
      </c>
      <c r="M28" s="131">
        <v>25513.16</v>
      </c>
      <c r="N28" s="131">
        <v>15084.75</v>
      </c>
    </row>
    <row r="29" spans="1:28" x14ac:dyDescent="0.35">
      <c r="A29" s="174" t="s">
        <v>51</v>
      </c>
      <c r="B29" s="174"/>
      <c r="C29" s="174"/>
      <c r="D29" s="174"/>
      <c r="E29" s="174"/>
      <c r="F29" s="174"/>
      <c r="G29" s="174"/>
      <c r="H29" s="174"/>
      <c r="I29" s="174"/>
      <c r="J29" s="174"/>
      <c r="K29" s="174"/>
      <c r="L29" s="174"/>
      <c r="M29" s="25"/>
      <c r="N29" s="25"/>
    </row>
    <row r="30" spans="1:28" x14ac:dyDescent="0.35">
      <c r="A30" s="37" t="s">
        <v>49</v>
      </c>
      <c r="B30" s="131">
        <v>241.44</v>
      </c>
      <c r="C30" s="131">
        <v>1754.75</v>
      </c>
      <c r="D30" s="131">
        <v>2836.89</v>
      </c>
      <c r="E30" s="131">
        <v>3679.77</v>
      </c>
      <c r="F30" s="131">
        <v>5861.36</v>
      </c>
      <c r="G30" s="131">
        <v>5322.42</v>
      </c>
      <c r="H30" s="131">
        <v>29554.94</v>
      </c>
      <c r="I30" s="131">
        <v>60416.09</v>
      </c>
      <c r="J30" s="131">
        <v>61373.21</v>
      </c>
      <c r="K30" s="131">
        <v>66588.03</v>
      </c>
      <c r="L30" s="131">
        <v>62580.639999999999</v>
      </c>
      <c r="M30" s="131">
        <v>87334.69</v>
      </c>
      <c r="N30" s="131">
        <v>59055.92</v>
      </c>
    </row>
    <row r="31" spans="1:28" x14ac:dyDescent="0.35">
      <c r="A31" s="37" t="s">
        <v>50</v>
      </c>
      <c r="B31" s="130">
        <v>264.70999999999998</v>
      </c>
      <c r="C31" s="130">
        <v>1918.99</v>
      </c>
      <c r="D31" s="130">
        <v>3119.21</v>
      </c>
      <c r="E31" s="130">
        <v>4070.25</v>
      </c>
      <c r="F31" s="130">
        <v>6777.17</v>
      </c>
      <c r="G31" s="130">
        <v>6205.41</v>
      </c>
      <c r="H31" s="130">
        <v>33298.75</v>
      </c>
      <c r="I31" s="130">
        <v>66542.95</v>
      </c>
      <c r="J31" s="130">
        <v>67517.759999999995</v>
      </c>
      <c r="K31" s="130">
        <v>73646.75</v>
      </c>
      <c r="L31" s="130">
        <v>68708.100000000006</v>
      </c>
      <c r="M31" s="130">
        <v>96616.75</v>
      </c>
      <c r="N31" s="130">
        <v>65574</v>
      </c>
    </row>
    <row r="32" spans="1:28" x14ac:dyDescent="0.35">
      <c r="A32" s="174" t="s">
        <v>52</v>
      </c>
      <c r="B32" s="174"/>
      <c r="C32" s="174"/>
      <c r="D32" s="174"/>
      <c r="E32" s="174"/>
      <c r="F32" s="174"/>
      <c r="G32" s="174"/>
      <c r="H32" s="174"/>
      <c r="I32" s="174"/>
      <c r="J32" s="174"/>
      <c r="K32" s="174"/>
      <c r="L32" s="174"/>
      <c r="M32" s="25"/>
      <c r="N32" s="25"/>
    </row>
    <row r="33" spans="1:14" x14ac:dyDescent="0.35">
      <c r="A33" s="37" t="s">
        <v>49</v>
      </c>
      <c r="B33" s="130">
        <v>97392.81</v>
      </c>
      <c r="C33" s="130">
        <v>93327.69</v>
      </c>
      <c r="D33" s="130">
        <v>87528.38</v>
      </c>
      <c r="E33" s="130">
        <v>83621.38</v>
      </c>
      <c r="F33" s="130">
        <v>88507.99</v>
      </c>
      <c r="G33" s="130">
        <v>77073.350000000006</v>
      </c>
      <c r="H33" s="130">
        <v>68423.78</v>
      </c>
      <c r="I33" s="130">
        <v>61884.46</v>
      </c>
      <c r="J33" s="130">
        <v>68274.84</v>
      </c>
      <c r="K33" s="130">
        <v>65310.11</v>
      </c>
      <c r="L33" s="130">
        <v>64927.53</v>
      </c>
      <c r="M33" s="130">
        <v>85832.38</v>
      </c>
      <c r="N33" s="130">
        <v>97877.95</v>
      </c>
    </row>
    <row r="34" spans="1:14" x14ac:dyDescent="0.35">
      <c r="A34" s="37" t="s">
        <v>50</v>
      </c>
      <c r="B34" s="131">
        <v>114572.59</v>
      </c>
      <c r="C34" s="131">
        <v>110245.52</v>
      </c>
      <c r="D34" s="131">
        <v>103763.39</v>
      </c>
      <c r="E34" s="131">
        <v>99061.04</v>
      </c>
      <c r="F34" s="131">
        <v>104267.57</v>
      </c>
      <c r="G34" s="131">
        <v>95432.41</v>
      </c>
      <c r="H34" s="131">
        <v>83073.710000000006</v>
      </c>
      <c r="I34" s="131">
        <v>75414.58</v>
      </c>
      <c r="J34" s="131">
        <v>83288.350000000006</v>
      </c>
      <c r="K34" s="131">
        <v>79534.720000000001</v>
      </c>
      <c r="L34" s="131">
        <v>78819.64</v>
      </c>
      <c r="M34" s="131">
        <v>104794.05</v>
      </c>
      <c r="N34" s="131">
        <v>119640.17</v>
      </c>
    </row>
    <row r="35" spans="1:14" x14ac:dyDescent="0.35">
      <c r="A35" s="174" t="s">
        <v>53</v>
      </c>
      <c r="B35" s="174"/>
      <c r="C35" s="174"/>
      <c r="D35" s="174"/>
      <c r="E35" s="174"/>
      <c r="F35" s="174"/>
      <c r="G35" s="174"/>
      <c r="H35" s="174"/>
      <c r="I35" s="174"/>
      <c r="J35" s="174"/>
      <c r="K35" s="174"/>
      <c r="L35" s="174"/>
      <c r="M35" s="25"/>
      <c r="N35" s="25"/>
    </row>
    <row r="36" spans="1:14" x14ac:dyDescent="0.35">
      <c r="A36" s="37" t="s">
        <v>49</v>
      </c>
      <c r="B36" s="130">
        <v>22863.38</v>
      </c>
      <c r="C36" s="130">
        <v>21872.57</v>
      </c>
      <c r="D36" s="130">
        <v>20704.63</v>
      </c>
      <c r="E36" s="130">
        <v>19886.310000000001</v>
      </c>
      <c r="F36" s="130">
        <v>19807.86</v>
      </c>
      <c r="G36" s="130">
        <v>18552.64</v>
      </c>
      <c r="H36" s="130">
        <v>16905.849999999999</v>
      </c>
      <c r="I36" s="130">
        <v>18333.259999999998</v>
      </c>
      <c r="J36" s="130">
        <v>17120.330000000002</v>
      </c>
      <c r="K36" s="130">
        <v>17927.54</v>
      </c>
      <c r="L36" s="130">
        <v>16495.86</v>
      </c>
      <c r="M36" s="130">
        <v>17604.259999999998</v>
      </c>
      <c r="N36" s="130">
        <v>17461.13</v>
      </c>
    </row>
    <row r="37" spans="1:14" x14ac:dyDescent="0.35">
      <c r="A37" s="37" t="s">
        <v>50</v>
      </c>
      <c r="B37" s="131">
        <v>79056.52</v>
      </c>
      <c r="C37" s="131">
        <v>77759.22</v>
      </c>
      <c r="D37" s="131">
        <v>74533.3</v>
      </c>
      <c r="E37" s="131">
        <v>72901.570000000007</v>
      </c>
      <c r="F37" s="131">
        <v>74261.67</v>
      </c>
      <c r="G37" s="131">
        <v>69818.92</v>
      </c>
      <c r="H37" s="131">
        <v>63978.99</v>
      </c>
      <c r="I37" s="131">
        <v>68173.39</v>
      </c>
      <c r="J37" s="131">
        <v>65926.820000000007</v>
      </c>
      <c r="K37" s="131">
        <v>68991.77</v>
      </c>
      <c r="L37" s="131">
        <v>62577.32</v>
      </c>
      <c r="M37" s="131">
        <v>66749.05</v>
      </c>
      <c r="N37" s="131">
        <v>67419.839999999997</v>
      </c>
    </row>
    <row r="38" spans="1:14" x14ac:dyDescent="0.35">
      <c r="A38" s="174" t="s">
        <v>54</v>
      </c>
      <c r="B38" s="174"/>
      <c r="C38" s="174"/>
      <c r="D38" s="174"/>
      <c r="E38" s="174"/>
      <c r="F38" s="174"/>
      <c r="G38" s="174"/>
      <c r="H38" s="174"/>
      <c r="I38" s="174"/>
      <c r="J38" s="174"/>
      <c r="K38" s="174"/>
      <c r="L38" s="174"/>
      <c r="M38" s="25"/>
      <c r="N38" s="25"/>
    </row>
    <row r="39" spans="1:14" x14ac:dyDescent="0.35">
      <c r="A39" s="37" t="s">
        <v>49</v>
      </c>
      <c r="B39" s="130">
        <v>94474.83</v>
      </c>
      <c r="C39" s="130">
        <v>81688.429999999993</v>
      </c>
      <c r="D39" s="130">
        <v>72331.350000000006</v>
      </c>
      <c r="E39" s="130">
        <v>66744.39</v>
      </c>
      <c r="F39" s="130">
        <v>66103.75</v>
      </c>
      <c r="G39" s="130">
        <v>60836.38</v>
      </c>
      <c r="H39" s="130">
        <v>56311.63</v>
      </c>
      <c r="I39" s="130">
        <v>53893.52</v>
      </c>
      <c r="J39" s="130">
        <v>49249.77</v>
      </c>
      <c r="K39" s="130">
        <v>46614.15</v>
      </c>
      <c r="L39" s="130">
        <v>42927.93</v>
      </c>
      <c r="M39" s="130">
        <v>39372.300000000003</v>
      </c>
      <c r="N39" s="130">
        <v>37159.03</v>
      </c>
    </row>
    <row r="40" spans="1:14" x14ac:dyDescent="0.35">
      <c r="A40" s="37" t="s">
        <v>50</v>
      </c>
      <c r="B40" s="131">
        <v>254119.76</v>
      </c>
      <c r="C40" s="131">
        <v>225064.36</v>
      </c>
      <c r="D40" s="131">
        <v>201311.39</v>
      </c>
      <c r="E40" s="131">
        <v>189321.22</v>
      </c>
      <c r="F40" s="131">
        <v>187235.08</v>
      </c>
      <c r="G40" s="131">
        <v>170881.34</v>
      </c>
      <c r="H40" s="131">
        <v>158127.34</v>
      </c>
      <c r="I40" s="131">
        <v>153362.38</v>
      </c>
      <c r="J40" s="131">
        <v>140999.94</v>
      </c>
      <c r="K40" s="131">
        <v>138159.10999999999</v>
      </c>
      <c r="L40" s="131">
        <v>120747.7</v>
      </c>
      <c r="M40" s="131">
        <v>110641.59</v>
      </c>
      <c r="N40" s="131">
        <v>105337.49</v>
      </c>
    </row>
    <row r="41" spans="1:14" x14ac:dyDescent="0.35">
      <c r="A41" s="174" t="s">
        <v>55</v>
      </c>
      <c r="B41" s="174"/>
      <c r="C41" s="174"/>
      <c r="D41" s="174"/>
      <c r="E41" s="174"/>
      <c r="F41" s="174"/>
      <c r="G41" s="174"/>
      <c r="H41" s="174"/>
      <c r="I41" s="174"/>
      <c r="J41" s="174"/>
      <c r="K41" s="174"/>
      <c r="L41" s="174"/>
      <c r="M41" s="25"/>
      <c r="N41" s="25"/>
    </row>
    <row r="42" spans="1:14" x14ac:dyDescent="0.35">
      <c r="A42" s="37" t="s">
        <v>49</v>
      </c>
      <c r="B42" s="17" t="s">
        <v>56</v>
      </c>
      <c r="C42" s="17" t="s">
        <v>56</v>
      </c>
      <c r="D42" s="17" t="s">
        <v>56</v>
      </c>
      <c r="E42" s="17" t="s">
        <v>56</v>
      </c>
      <c r="F42" s="17" t="s">
        <v>56</v>
      </c>
      <c r="G42" s="17" t="s">
        <v>56</v>
      </c>
      <c r="H42" s="17" t="s">
        <v>56</v>
      </c>
      <c r="I42" s="17" t="s">
        <v>56</v>
      </c>
      <c r="J42" s="130">
        <v>256.89</v>
      </c>
      <c r="K42" s="130">
        <v>1317.05</v>
      </c>
      <c r="L42" s="130">
        <v>1867.63</v>
      </c>
      <c r="M42" s="130">
        <v>2791.73</v>
      </c>
      <c r="N42" s="130">
        <v>11831.28</v>
      </c>
    </row>
    <row r="43" spans="1:14" x14ac:dyDescent="0.35">
      <c r="A43" s="37" t="s">
        <v>50</v>
      </c>
      <c r="B43" s="18" t="s">
        <v>56</v>
      </c>
      <c r="C43" s="18" t="s">
        <v>56</v>
      </c>
      <c r="D43" s="18" t="s">
        <v>56</v>
      </c>
      <c r="E43" s="18" t="s">
        <v>56</v>
      </c>
      <c r="F43" s="18" t="s">
        <v>56</v>
      </c>
      <c r="G43" s="18" t="s">
        <v>56</v>
      </c>
      <c r="H43" s="18" t="s">
        <v>56</v>
      </c>
      <c r="I43" s="18" t="s">
        <v>56</v>
      </c>
      <c r="J43" s="131">
        <v>331.7</v>
      </c>
      <c r="K43" s="131">
        <v>1900.6</v>
      </c>
      <c r="L43" s="131">
        <v>2500.2800000000002</v>
      </c>
      <c r="M43" s="131">
        <v>3742.49</v>
      </c>
      <c r="N43" s="131">
        <v>15217.85</v>
      </c>
    </row>
    <row r="44" spans="1:14" x14ac:dyDescent="0.35">
      <c r="A44" s="174" t="s">
        <v>141</v>
      </c>
      <c r="B44" s="174"/>
      <c r="C44" s="174"/>
      <c r="D44" s="174"/>
      <c r="E44" s="174"/>
      <c r="F44" s="174"/>
      <c r="G44" s="174"/>
      <c r="H44" s="174"/>
      <c r="I44" s="174"/>
      <c r="J44" s="174"/>
      <c r="K44" s="174"/>
      <c r="L44" s="174"/>
      <c r="M44" s="25"/>
      <c r="N44" s="25"/>
    </row>
    <row r="45" spans="1:14" x14ac:dyDescent="0.35">
      <c r="A45" s="37" t="s">
        <v>49</v>
      </c>
      <c r="B45" s="18" t="s">
        <v>56</v>
      </c>
      <c r="C45" s="18" t="s">
        <v>56</v>
      </c>
      <c r="D45" s="18" t="s">
        <v>56</v>
      </c>
      <c r="E45" s="130">
        <v>37339.160000000003</v>
      </c>
      <c r="F45" s="130">
        <v>33605.39</v>
      </c>
      <c r="G45" s="130">
        <v>22923.4</v>
      </c>
      <c r="H45" s="130">
        <v>14662.7</v>
      </c>
      <c r="I45" s="130">
        <v>15342.92</v>
      </c>
      <c r="J45" s="130">
        <v>11261.9</v>
      </c>
      <c r="K45" s="130">
        <v>7913.27</v>
      </c>
      <c r="L45" s="130">
        <v>7832.35</v>
      </c>
      <c r="M45" s="130">
        <v>9384.0400000000009</v>
      </c>
      <c r="N45" s="130">
        <v>6691.51</v>
      </c>
    </row>
    <row r="46" spans="1:14" x14ac:dyDescent="0.35">
      <c r="A46" s="37" t="s">
        <v>50</v>
      </c>
      <c r="B46" s="17" t="s">
        <v>56</v>
      </c>
      <c r="C46" s="17" t="s">
        <v>56</v>
      </c>
      <c r="D46" s="17" t="s">
        <v>56</v>
      </c>
      <c r="E46" s="131">
        <v>40064.699999999997</v>
      </c>
      <c r="F46" s="131">
        <v>36828.019999999997</v>
      </c>
      <c r="G46" s="131">
        <v>25105.08</v>
      </c>
      <c r="H46" s="131">
        <v>15550.02</v>
      </c>
      <c r="I46" s="131">
        <v>16400.62</v>
      </c>
      <c r="J46" s="131">
        <v>12051.02</v>
      </c>
      <c r="K46" s="131">
        <v>8355.77</v>
      </c>
      <c r="L46" s="131">
        <v>8303.7800000000007</v>
      </c>
      <c r="M46" s="131">
        <v>10029.959999999999</v>
      </c>
      <c r="N46" s="131">
        <v>7132.46</v>
      </c>
    </row>
    <row r="47" spans="1:14" x14ac:dyDescent="0.35">
      <c r="A47" s="174" t="s">
        <v>141</v>
      </c>
      <c r="B47" s="174"/>
      <c r="C47" s="174"/>
      <c r="D47" s="174"/>
      <c r="E47" s="174"/>
      <c r="F47" s="174"/>
      <c r="G47" s="174"/>
      <c r="H47" s="174"/>
      <c r="I47" s="174"/>
      <c r="J47" s="174"/>
      <c r="K47" s="174"/>
      <c r="L47" s="174"/>
      <c r="M47" s="25"/>
      <c r="N47" s="25"/>
    </row>
    <row r="48" spans="1:14" x14ac:dyDescent="0.35">
      <c r="A48" s="37" t="s">
        <v>49</v>
      </c>
      <c r="B48" s="17" t="s">
        <v>56</v>
      </c>
      <c r="C48" s="17" t="s">
        <v>56</v>
      </c>
      <c r="D48" s="17" t="s">
        <v>56</v>
      </c>
      <c r="E48" s="130">
        <v>130075.88</v>
      </c>
      <c r="F48" s="130">
        <v>119824.57</v>
      </c>
      <c r="G48" s="130">
        <v>80458.17</v>
      </c>
      <c r="H48" s="130">
        <v>56996.73</v>
      </c>
      <c r="I48" s="130">
        <v>66799.350000000006</v>
      </c>
      <c r="J48" s="130">
        <v>51572.89</v>
      </c>
      <c r="K48" s="130">
        <v>56313.62</v>
      </c>
      <c r="L48" s="130">
        <v>63664.56</v>
      </c>
      <c r="M48" s="130">
        <v>58052.99</v>
      </c>
      <c r="N48" s="130">
        <v>55538.53</v>
      </c>
    </row>
    <row r="49" spans="1:14" x14ac:dyDescent="0.35">
      <c r="A49" s="37" t="s">
        <v>50</v>
      </c>
      <c r="B49" s="18" t="s">
        <v>56</v>
      </c>
      <c r="C49" s="18" t="s">
        <v>56</v>
      </c>
      <c r="D49" s="18" t="s">
        <v>56</v>
      </c>
      <c r="E49" s="131">
        <v>136505.23000000001</v>
      </c>
      <c r="F49" s="131">
        <v>126724.22</v>
      </c>
      <c r="G49" s="131">
        <v>85654.84</v>
      </c>
      <c r="H49" s="131">
        <v>60345.3</v>
      </c>
      <c r="I49" s="131">
        <v>70733.72</v>
      </c>
      <c r="J49" s="131">
        <v>54517.41</v>
      </c>
      <c r="K49" s="131">
        <v>59530.79</v>
      </c>
      <c r="L49" s="131">
        <v>67770.98</v>
      </c>
      <c r="M49" s="131">
        <v>62336.77</v>
      </c>
      <c r="N49" s="131">
        <v>59613.95</v>
      </c>
    </row>
    <row r="50" spans="1:14" x14ac:dyDescent="0.35">
      <c r="A50" s="149" t="s">
        <v>46</v>
      </c>
      <c r="B50" s="149"/>
      <c r="C50" s="149"/>
      <c r="D50" s="149"/>
      <c r="E50" s="149"/>
      <c r="F50" s="149"/>
      <c r="G50" s="149"/>
      <c r="H50" s="149"/>
      <c r="I50" s="149"/>
      <c r="J50" s="149"/>
      <c r="K50" s="149"/>
      <c r="L50" s="149"/>
      <c r="M50" s="69"/>
      <c r="N50" s="118"/>
    </row>
    <row r="51" spans="1:14" x14ac:dyDescent="0.35">
      <c r="A51" s="153" t="s">
        <v>47</v>
      </c>
      <c r="B51" s="153"/>
      <c r="C51" s="153"/>
      <c r="D51" s="153"/>
      <c r="E51" s="153"/>
      <c r="F51" s="153"/>
      <c r="G51" s="153"/>
      <c r="H51" s="153"/>
      <c r="I51" s="153"/>
      <c r="J51" s="153"/>
      <c r="K51" s="153"/>
      <c r="L51" s="153"/>
      <c r="M51" s="70"/>
      <c r="N51" s="129"/>
    </row>
    <row r="52" spans="1:14" ht="31" customHeight="1" x14ac:dyDescent="0.35">
      <c r="A52" s="176" t="s">
        <v>57</v>
      </c>
      <c r="B52" s="176"/>
      <c r="C52" s="176"/>
      <c r="D52" s="176"/>
      <c r="E52" s="176"/>
      <c r="F52" s="176"/>
      <c r="G52" s="176"/>
      <c r="H52" s="176"/>
      <c r="I52" s="176"/>
      <c r="J52" s="176"/>
      <c r="K52" s="176"/>
      <c r="L52" s="176"/>
      <c r="M52" s="176"/>
      <c r="N52" s="176"/>
    </row>
    <row r="53" spans="1:14" ht="24.75" customHeight="1" x14ac:dyDescent="0.35">
      <c r="A53" s="173" t="s">
        <v>58</v>
      </c>
      <c r="B53" s="173"/>
      <c r="C53" s="173"/>
      <c r="D53" s="173"/>
      <c r="E53" s="173"/>
      <c r="F53" s="173"/>
      <c r="G53" s="173"/>
      <c r="H53" s="173"/>
      <c r="I53" s="173"/>
      <c r="J53" s="173"/>
      <c r="K53" s="173"/>
      <c r="L53" s="173"/>
      <c r="M53" s="173"/>
      <c r="N53" s="173"/>
    </row>
  </sheetData>
  <mergeCells count="23">
    <mergeCell ref="A53:N53"/>
    <mergeCell ref="A50:L50"/>
    <mergeCell ref="A22:L22"/>
    <mergeCell ref="A51:L51"/>
    <mergeCell ref="A44:L44"/>
    <mergeCell ref="A47:L47"/>
    <mergeCell ref="A26:L26"/>
    <mergeCell ref="A29:L29"/>
    <mergeCell ref="A32:L32"/>
    <mergeCell ref="A35:L35"/>
    <mergeCell ref="A38:L38"/>
    <mergeCell ref="A41:L41"/>
    <mergeCell ref="A24:N24"/>
    <mergeCell ref="A52:N52"/>
    <mergeCell ref="P1:AA2"/>
    <mergeCell ref="P21:AA21"/>
    <mergeCell ref="A6:L6"/>
    <mergeCell ref="A9:L9"/>
    <mergeCell ref="A12:L12"/>
    <mergeCell ref="A15:L15"/>
    <mergeCell ref="A18:L18"/>
    <mergeCell ref="A3:L3"/>
    <mergeCell ref="A1:N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0D875-768D-472C-AFB8-CB4E27A0F62E}">
  <dimension ref="A1:O45"/>
  <sheetViews>
    <sheetView showGridLines="0" workbookViewId="0">
      <selection activeCell="M39" sqref="M39"/>
    </sheetView>
  </sheetViews>
  <sheetFormatPr defaultRowHeight="14.5" x14ac:dyDescent="0.35"/>
  <cols>
    <col min="1" max="2" width="9.1796875" style="8" customWidth="1"/>
    <col min="5" max="5" width="11.54296875" customWidth="1"/>
    <col min="6" max="6" width="7.81640625" customWidth="1"/>
  </cols>
  <sheetData>
    <row r="1" spans="1:15" ht="46.5" customHeight="1" x14ac:dyDescent="0.35">
      <c r="A1" s="143" t="s">
        <v>178</v>
      </c>
      <c r="B1" s="170"/>
      <c r="C1" s="170"/>
      <c r="D1" s="170"/>
      <c r="E1" s="144"/>
      <c r="G1" s="145" t="s">
        <v>176</v>
      </c>
      <c r="H1" s="146"/>
      <c r="I1" s="146"/>
      <c r="J1" s="146"/>
      <c r="K1" s="146"/>
      <c r="L1" s="146"/>
      <c r="M1" s="146"/>
      <c r="N1" s="146"/>
      <c r="O1" s="146"/>
    </row>
    <row r="2" spans="1:15" ht="48" customHeight="1" x14ac:dyDescent="0.35">
      <c r="A2" s="10"/>
      <c r="B2" s="40" t="s">
        <v>60</v>
      </c>
      <c r="C2" s="40" t="s">
        <v>61</v>
      </c>
      <c r="D2" s="40" t="s">
        <v>59</v>
      </c>
      <c r="E2" s="40" t="s">
        <v>62</v>
      </c>
    </row>
    <row r="3" spans="1:15" x14ac:dyDescent="0.35">
      <c r="A3" s="20">
        <v>2008</v>
      </c>
      <c r="B3" s="13">
        <v>814</v>
      </c>
      <c r="C3" s="13">
        <v>266</v>
      </c>
      <c r="D3" s="13">
        <v>1080</v>
      </c>
      <c r="E3" s="29">
        <v>3.8</v>
      </c>
    </row>
    <row r="4" spans="1:15" x14ac:dyDescent="0.35">
      <c r="A4" s="20">
        <v>2009</v>
      </c>
      <c r="B4" s="14">
        <v>764</v>
      </c>
      <c r="C4" s="14">
        <v>311</v>
      </c>
      <c r="D4" s="14">
        <v>1075</v>
      </c>
      <c r="E4" s="30">
        <v>3.8</v>
      </c>
    </row>
    <row r="5" spans="1:15" x14ac:dyDescent="0.35">
      <c r="A5" s="20">
        <v>2010</v>
      </c>
      <c r="B5" s="15">
        <v>807</v>
      </c>
      <c r="C5" s="15">
        <v>292</v>
      </c>
      <c r="D5" s="15">
        <v>1099</v>
      </c>
      <c r="E5" s="29">
        <v>3.9</v>
      </c>
    </row>
    <row r="6" spans="1:15" x14ac:dyDescent="0.35">
      <c r="A6" s="20">
        <v>2011</v>
      </c>
      <c r="B6" s="12">
        <v>765</v>
      </c>
      <c r="C6" s="12">
        <v>266</v>
      </c>
      <c r="D6" s="12">
        <v>1031</v>
      </c>
      <c r="E6" s="30">
        <v>3.6</v>
      </c>
    </row>
    <row r="7" spans="1:15" x14ac:dyDescent="0.35">
      <c r="A7" s="20">
        <v>2012</v>
      </c>
      <c r="B7" s="15">
        <v>849</v>
      </c>
      <c r="C7" s="15">
        <v>290</v>
      </c>
      <c r="D7" s="15">
        <v>1139</v>
      </c>
      <c r="E7" s="29">
        <v>3.9</v>
      </c>
    </row>
    <row r="8" spans="1:15" x14ac:dyDescent="0.35">
      <c r="A8" s="20">
        <v>2013</v>
      </c>
      <c r="B8" s="12">
        <v>784</v>
      </c>
      <c r="C8" s="12">
        <v>271</v>
      </c>
      <c r="D8" s="12">
        <v>1055</v>
      </c>
      <c r="E8" s="30">
        <v>3.6</v>
      </c>
    </row>
    <row r="9" spans="1:15" x14ac:dyDescent="0.35">
      <c r="A9" s="20">
        <v>2014</v>
      </c>
      <c r="B9" s="13">
        <v>776</v>
      </c>
      <c r="C9" s="13">
        <v>245</v>
      </c>
      <c r="D9" s="13">
        <v>1021</v>
      </c>
      <c r="E9" s="29">
        <v>3.5</v>
      </c>
    </row>
    <row r="10" spans="1:15" x14ac:dyDescent="0.35">
      <c r="A10" s="20">
        <v>2015</v>
      </c>
      <c r="B10" s="12">
        <v>756</v>
      </c>
      <c r="C10" s="12">
        <v>271</v>
      </c>
      <c r="D10" s="12">
        <v>1027</v>
      </c>
      <c r="E10" s="30">
        <v>3.4</v>
      </c>
    </row>
    <row r="11" spans="1:15" x14ac:dyDescent="0.35">
      <c r="A11" s="20">
        <v>2016</v>
      </c>
      <c r="B11" s="15">
        <v>865</v>
      </c>
      <c r="C11" s="15">
        <v>317</v>
      </c>
      <c r="D11" s="15">
        <v>1182</v>
      </c>
      <c r="E11" s="29">
        <v>3.9</v>
      </c>
    </row>
    <row r="12" spans="1:15" x14ac:dyDescent="0.35">
      <c r="A12" s="20">
        <v>2017</v>
      </c>
      <c r="B12" s="14">
        <v>820</v>
      </c>
      <c r="C12" s="14">
        <v>274</v>
      </c>
      <c r="D12" s="14">
        <v>1094</v>
      </c>
      <c r="E12" s="30">
        <v>3.6</v>
      </c>
    </row>
    <row r="13" spans="1:15" s="1" customFormat="1" x14ac:dyDescent="0.35">
      <c r="A13" s="10" t="s">
        <v>59</v>
      </c>
      <c r="B13" s="19">
        <v>8000</v>
      </c>
      <c r="C13" s="19">
        <v>2803</v>
      </c>
      <c r="D13" s="19">
        <v>10803</v>
      </c>
      <c r="E13" s="39">
        <v>3.7</v>
      </c>
    </row>
    <row r="14" spans="1:15" x14ac:dyDescent="0.35">
      <c r="A14" s="149" t="s">
        <v>63</v>
      </c>
      <c r="B14" s="149"/>
      <c r="C14" s="149"/>
      <c r="D14" s="149"/>
      <c r="E14" s="149"/>
      <c r="G14" s="148" t="s">
        <v>63</v>
      </c>
      <c r="H14" s="148"/>
      <c r="I14" s="148"/>
      <c r="J14" s="148"/>
      <c r="K14" s="148"/>
      <c r="L14" s="148"/>
      <c r="M14" s="148"/>
      <c r="N14" s="148"/>
      <c r="O14" s="148"/>
    </row>
    <row r="15" spans="1:15" ht="29.15" customHeight="1" x14ac:dyDescent="0.35">
      <c r="A15" s="169" t="s">
        <v>64</v>
      </c>
      <c r="B15" s="169"/>
      <c r="C15" s="169"/>
      <c r="D15" s="169"/>
      <c r="E15" s="169"/>
      <c r="G15" s="169" t="s">
        <v>64</v>
      </c>
      <c r="H15" s="169"/>
      <c r="I15" s="169"/>
      <c r="J15" s="169"/>
      <c r="K15" s="169"/>
      <c r="L15" s="169"/>
      <c r="M15" s="169"/>
      <c r="N15" s="169"/>
      <c r="O15" s="169"/>
    </row>
    <row r="17" spans="1:13" ht="29.25" customHeight="1" x14ac:dyDescent="0.35">
      <c r="A17" s="143" t="s">
        <v>194</v>
      </c>
      <c r="B17" s="170"/>
      <c r="C17" s="170"/>
      <c r="D17" s="170"/>
      <c r="E17" s="170"/>
      <c r="F17" s="170"/>
      <c r="G17" s="170"/>
      <c r="H17" s="170"/>
      <c r="I17" s="170"/>
      <c r="J17" s="170"/>
      <c r="K17" s="170"/>
      <c r="L17" s="170"/>
      <c r="M17" s="170"/>
    </row>
    <row r="18" spans="1:13" x14ac:dyDescent="0.35">
      <c r="A18" s="20"/>
      <c r="B18" s="137"/>
      <c r="C18" s="138">
        <v>2012</v>
      </c>
      <c r="D18" s="138">
        <v>2013</v>
      </c>
      <c r="E18" s="138">
        <v>2014</v>
      </c>
      <c r="F18" s="138">
        <v>2015</v>
      </c>
      <c r="G18" s="138">
        <v>2016</v>
      </c>
      <c r="H18" s="138">
        <v>2017</v>
      </c>
      <c r="I18" s="138">
        <v>2018</v>
      </c>
      <c r="J18" s="138">
        <v>2019</v>
      </c>
      <c r="K18" s="138">
        <v>2020</v>
      </c>
      <c r="L18" s="138">
        <v>2021</v>
      </c>
      <c r="M18" s="138">
        <v>2022</v>
      </c>
    </row>
    <row r="19" spans="1:13" x14ac:dyDescent="0.35">
      <c r="A19" s="20" t="s">
        <v>78</v>
      </c>
      <c r="B19" s="14" t="s">
        <v>137</v>
      </c>
      <c r="C19" s="14">
        <v>100</v>
      </c>
      <c r="D19" s="14">
        <v>104</v>
      </c>
      <c r="E19" s="14">
        <v>91</v>
      </c>
      <c r="F19" s="14">
        <v>77</v>
      </c>
      <c r="G19" s="14">
        <v>105</v>
      </c>
      <c r="H19" s="14">
        <v>98</v>
      </c>
      <c r="I19" s="14">
        <v>94</v>
      </c>
      <c r="J19" s="14">
        <v>115</v>
      </c>
      <c r="K19" s="14">
        <v>105</v>
      </c>
      <c r="L19" s="14">
        <v>117</v>
      </c>
      <c r="M19" s="14">
        <v>91</v>
      </c>
    </row>
    <row r="20" spans="1:13" x14ac:dyDescent="0.35">
      <c r="A20" s="20"/>
      <c r="B20" s="15" t="s">
        <v>138</v>
      </c>
      <c r="C20" s="15">
        <v>76.900000000000006</v>
      </c>
      <c r="D20" s="15">
        <v>72.2</v>
      </c>
      <c r="E20" s="29">
        <v>74.599999999999994</v>
      </c>
      <c r="F20" s="29">
        <v>66.400000000000006</v>
      </c>
      <c r="G20" s="29">
        <v>70</v>
      </c>
      <c r="H20" s="29">
        <v>71</v>
      </c>
      <c r="I20" s="29">
        <v>67.099999999999994</v>
      </c>
      <c r="J20" s="29">
        <v>71.400000000000006</v>
      </c>
      <c r="K20" s="29">
        <v>65.2</v>
      </c>
      <c r="L20" s="29">
        <v>72.2</v>
      </c>
      <c r="M20" s="29">
        <v>68.900000000000006</v>
      </c>
    </row>
    <row r="21" spans="1:13" x14ac:dyDescent="0.35">
      <c r="A21" s="20" t="s">
        <v>61</v>
      </c>
      <c r="B21" s="12" t="s">
        <v>137</v>
      </c>
      <c r="C21" s="12">
        <v>30</v>
      </c>
      <c r="D21" s="12">
        <v>40</v>
      </c>
      <c r="E21" s="12">
        <v>31</v>
      </c>
      <c r="F21" s="12">
        <v>39</v>
      </c>
      <c r="G21" s="12">
        <v>45</v>
      </c>
      <c r="H21" s="12">
        <v>40</v>
      </c>
      <c r="I21" s="12">
        <v>46</v>
      </c>
      <c r="J21" s="12">
        <v>46</v>
      </c>
      <c r="K21" s="12">
        <v>56</v>
      </c>
      <c r="L21" s="12">
        <v>45</v>
      </c>
      <c r="M21" s="12">
        <v>41</v>
      </c>
    </row>
    <row r="22" spans="1:13" x14ac:dyDescent="0.35">
      <c r="A22" s="20"/>
      <c r="B22" s="15" t="s">
        <v>138</v>
      </c>
      <c r="C22" s="15">
        <v>23.1</v>
      </c>
      <c r="D22" s="15">
        <v>27.8</v>
      </c>
      <c r="E22" s="29">
        <v>25.4</v>
      </c>
      <c r="F22" s="29">
        <v>33.6</v>
      </c>
      <c r="G22" s="29">
        <v>30</v>
      </c>
      <c r="H22" s="29">
        <v>29</v>
      </c>
      <c r="I22" s="29">
        <v>32.9</v>
      </c>
      <c r="J22" s="29">
        <v>28.6</v>
      </c>
      <c r="K22" s="29">
        <v>34.799999999999997</v>
      </c>
      <c r="L22" s="29">
        <v>27.8</v>
      </c>
      <c r="M22" s="29">
        <v>31.1</v>
      </c>
    </row>
    <row r="23" spans="1:13" x14ac:dyDescent="0.35">
      <c r="A23" s="20" t="s">
        <v>59</v>
      </c>
      <c r="B23" s="12" t="s">
        <v>137</v>
      </c>
      <c r="C23" s="12">
        <v>130</v>
      </c>
      <c r="D23" s="12">
        <v>144</v>
      </c>
      <c r="E23" s="12">
        <v>122</v>
      </c>
      <c r="F23" s="12">
        <v>116</v>
      </c>
      <c r="G23" s="12">
        <v>150</v>
      </c>
      <c r="H23" s="12">
        <v>138</v>
      </c>
      <c r="I23" s="12">
        <v>140</v>
      </c>
      <c r="J23" s="12">
        <v>161</v>
      </c>
      <c r="K23" s="12">
        <v>161</v>
      </c>
      <c r="L23" s="12">
        <v>162</v>
      </c>
      <c r="M23" s="12">
        <v>132</v>
      </c>
    </row>
    <row r="24" spans="1:13" x14ac:dyDescent="0.35">
      <c r="A24" s="179" t="s">
        <v>63</v>
      </c>
      <c r="B24" s="179"/>
      <c r="C24" s="179"/>
      <c r="D24" s="179"/>
      <c r="E24" s="179"/>
      <c r="F24" s="179"/>
      <c r="G24" s="179"/>
      <c r="H24" s="179"/>
      <c r="I24" s="179"/>
      <c r="J24" s="179"/>
      <c r="K24" s="179"/>
      <c r="L24" s="179"/>
    </row>
    <row r="25" spans="1:13" ht="15" customHeight="1" x14ac:dyDescent="0.35">
      <c r="A25" s="180" t="s">
        <v>192</v>
      </c>
      <c r="B25" s="181"/>
      <c r="C25" s="181"/>
      <c r="D25" s="181"/>
      <c r="E25" s="181"/>
      <c r="F25" s="181"/>
      <c r="G25" s="181"/>
      <c r="H25" s="181"/>
      <c r="I25" s="181"/>
      <c r="J25" s="181"/>
      <c r="K25" s="181"/>
      <c r="L25" s="181"/>
    </row>
    <row r="26" spans="1:13" x14ac:dyDescent="0.35">
      <c r="A26"/>
      <c r="B26"/>
    </row>
    <row r="27" spans="1:13" ht="48" customHeight="1" x14ac:dyDescent="0.35">
      <c r="A27" s="178" t="s">
        <v>179</v>
      </c>
      <c r="B27" s="178"/>
      <c r="C27" s="178"/>
      <c r="D27" s="178"/>
      <c r="E27" s="178"/>
      <c r="F27" s="178"/>
    </row>
    <row r="28" spans="1:13" x14ac:dyDescent="0.35">
      <c r="A28" s="134" t="s">
        <v>23</v>
      </c>
      <c r="B28" s="177" t="s">
        <v>61</v>
      </c>
      <c r="C28" s="177"/>
      <c r="D28" s="177" t="s">
        <v>78</v>
      </c>
      <c r="E28" s="177"/>
      <c r="F28" s="135" t="s">
        <v>59</v>
      </c>
      <c r="G28" s="1"/>
      <c r="H28" s="1"/>
    </row>
    <row r="29" spans="1:13" x14ac:dyDescent="0.35">
      <c r="A29" s="134"/>
      <c r="B29" s="135" t="s">
        <v>137</v>
      </c>
      <c r="C29" s="136" t="s">
        <v>138</v>
      </c>
      <c r="D29" s="135" t="s">
        <v>137</v>
      </c>
      <c r="E29" s="136" t="s">
        <v>138</v>
      </c>
      <c r="F29" s="135" t="s">
        <v>137</v>
      </c>
      <c r="G29" s="1"/>
      <c r="H29" s="1"/>
    </row>
    <row r="30" spans="1:13" x14ac:dyDescent="0.35">
      <c r="A30" s="135">
        <v>2012</v>
      </c>
      <c r="B30" s="72">
        <v>102</v>
      </c>
      <c r="C30" s="133">
        <f>B30/F30*100</f>
        <v>30.267062314540063</v>
      </c>
      <c r="D30" s="72">
        <v>235</v>
      </c>
      <c r="E30" s="133">
        <f>D30/F30*100</f>
        <v>69.732937685459945</v>
      </c>
      <c r="F30" s="72">
        <v>337</v>
      </c>
    </row>
    <row r="31" spans="1:13" x14ac:dyDescent="0.35">
      <c r="A31" s="135">
        <v>2013</v>
      </c>
      <c r="B31" s="73">
        <v>71</v>
      </c>
      <c r="C31" s="71">
        <f t="shared" ref="C31:C41" si="0">B31/F31*100</f>
        <v>26.996197718631176</v>
      </c>
      <c r="D31" s="73">
        <v>192</v>
      </c>
      <c r="E31" s="71">
        <f t="shared" ref="E31:E41" si="1">D31/F31*100</f>
        <v>73.00380228136882</v>
      </c>
      <c r="F31" s="73">
        <v>263</v>
      </c>
    </row>
    <row r="32" spans="1:13" x14ac:dyDescent="0.35">
      <c r="A32" s="135">
        <v>2014</v>
      </c>
      <c r="B32" s="72">
        <v>68</v>
      </c>
      <c r="C32" s="133">
        <f t="shared" si="0"/>
        <v>28.333333333333332</v>
      </c>
      <c r="D32" s="72">
        <v>172</v>
      </c>
      <c r="E32" s="133">
        <f t="shared" si="1"/>
        <v>71.666666666666671</v>
      </c>
      <c r="F32" s="72">
        <v>240</v>
      </c>
    </row>
    <row r="33" spans="1:6" x14ac:dyDescent="0.35">
      <c r="A33" s="135">
        <v>2015</v>
      </c>
      <c r="B33" s="73">
        <v>85</v>
      </c>
      <c r="C33" s="71">
        <f t="shared" si="0"/>
        <v>33.203125</v>
      </c>
      <c r="D33" s="73">
        <v>171</v>
      </c>
      <c r="E33" s="71">
        <f t="shared" si="1"/>
        <v>66.796875</v>
      </c>
      <c r="F33" s="73">
        <v>256</v>
      </c>
    </row>
    <row r="34" spans="1:6" x14ac:dyDescent="0.35">
      <c r="A34" s="135">
        <v>2016</v>
      </c>
      <c r="B34" s="72">
        <v>89</v>
      </c>
      <c r="C34" s="133">
        <f t="shared" si="0"/>
        <v>32.129963898916969</v>
      </c>
      <c r="D34" s="72">
        <v>188</v>
      </c>
      <c r="E34" s="133">
        <f t="shared" si="1"/>
        <v>67.870036101083031</v>
      </c>
      <c r="F34" s="72">
        <v>277</v>
      </c>
    </row>
    <row r="35" spans="1:6" x14ac:dyDescent="0.35">
      <c r="A35" s="135">
        <v>2017</v>
      </c>
      <c r="B35" s="73">
        <v>92</v>
      </c>
      <c r="C35" s="71">
        <f t="shared" si="0"/>
        <v>31.833910034602077</v>
      </c>
      <c r="D35" s="73">
        <v>197</v>
      </c>
      <c r="E35" s="71">
        <f t="shared" si="1"/>
        <v>68.16608996539793</v>
      </c>
      <c r="F35" s="73">
        <v>289</v>
      </c>
    </row>
    <row r="36" spans="1:6" x14ac:dyDescent="0.35">
      <c r="A36" s="135">
        <v>2018</v>
      </c>
      <c r="B36" s="72">
        <v>77</v>
      </c>
      <c r="C36" s="133">
        <f t="shared" si="0"/>
        <v>27.017543859649123</v>
      </c>
      <c r="D36" s="72">
        <v>208</v>
      </c>
      <c r="E36" s="133">
        <f t="shared" si="1"/>
        <v>72.982456140350877</v>
      </c>
      <c r="F36" s="72">
        <v>285</v>
      </c>
    </row>
    <row r="37" spans="1:6" x14ac:dyDescent="0.35">
      <c r="A37" s="135">
        <v>2019</v>
      </c>
      <c r="B37" s="73">
        <v>88</v>
      </c>
      <c r="C37" s="71">
        <f t="shared" si="0"/>
        <v>30.136986301369863</v>
      </c>
      <c r="D37" s="73">
        <v>204</v>
      </c>
      <c r="E37" s="71">
        <f t="shared" si="1"/>
        <v>69.863013698630141</v>
      </c>
      <c r="F37" s="73">
        <v>292</v>
      </c>
    </row>
    <row r="38" spans="1:6" x14ac:dyDescent="0.35">
      <c r="A38" s="135">
        <v>2020</v>
      </c>
      <c r="B38" s="72">
        <v>119</v>
      </c>
      <c r="C38" s="133">
        <f t="shared" si="0"/>
        <v>38.511326860841422</v>
      </c>
      <c r="D38" s="72">
        <v>190</v>
      </c>
      <c r="E38" s="133">
        <f t="shared" si="1"/>
        <v>61.488673139158578</v>
      </c>
      <c r="F38" s="72">
        <v>309</v>
      </c>
    </row>
    <row r="39" spans="1:6" x14ac:dyDescent="0.35">
      <c r="A39" s="135">
        <v>2021</v>
      </c>
      <c r="B39" s="73">
        <v>116</v>
      </c>
      <c r="C39" s="71">
        <f t="shared" si="0"/>
        <v>33.52601156069364</v>
      </c>
      <c r="D39" s="73">
        <v>230</v>
      </c>
      <c r="E39" s="71">
        <f t="shared" si="1"/>
        <v>66.473988439306353</v>
      </c>
      <c r="F39" s="73">
        <v>346</v>
      </c>
    </row>
    <row r="40" spans="1:6" x14ac:dyDescent="0.35">
      <c r="A40" s="135">
        <v>2022</v>
      </c>
      <c r="B40" s="72">
        <v>94</v>
      </c>
      <c r="C40" s="133">
        <f t="shared" si="0"/>
        <v>30.420711974110031</v>
      </c>
      <c r="D40" s="72">
        <v>215</v>
      </c>
      <c r="E40" s="133">
        <f t="shared" si="1"/>
        <v>69.579288025889966</v>
      </c>
      <c r="F40" s="72">
        <f>B40+D40</f>
        <v>309</v>
      </c>
    </row>
    <row r="41" spans="1:6" x14ac:dyDescent="0.35">
      <c r="A41" s="135">
        <v>2023</v>
      </c>
      <c r="B41" s="73">
        <v>121</v>
      </c>
      <c r="C41" s="71">
        <f t="shared" si="0"/>
        <v>31.266149870801037</v>
      </c>
      <c r="D41" s="73">
        <v>266</v>
      </c>
      <c r="E41" s="71">
        <f t="shared" si="1"/>
        <v>68.73385012919897</v>
      </c>
      <c r="F41" s="73">
        <f>B41+D41</f>
        <v>387</v>
      </c>
    </row>
    <row r="42" spans="1:6" x14ac:dyDescent="0.35">
      <c r="A42" s="27" t="s">
        <v>165</v>
      </c>
      <c r="B42"/>
    </row>
    <row r="43" spans="1:6" x14ac:dyDescent="0.35">
      <c r="A43"/>
      <c r="B43"/>
    </row>
    <row r="44" spans="1:6" x14ac:dyDescent="0.35">
      <c r="A44"/>
      <c r="B44"/>
    </row>
    <row r="45" spans="1:6" x14ac:dyDescent="0.35">
      <c r="B45"/>
    </row>
  </sheetData>
  <mergeCells count="12">
    <mergeCell ref="A1:E1"/>
    <mergeCell ref="A14:E14"/>
    <mergeCell ref="A15:E15"/>
    <mergeCell ref="G1:O1"/>
    <mergeCell ref="G14:O14"/>
    <mergeCell ref="G15:O15"/>
    <mergeCell ref="A17:M17"/>
    <mergeCell ref="B28:C28"/>
    <mergeCell ref="D28:E28"/>
    <mergeCell ref="A27:F27"/>
    <mergeCell ref="A24:L24"/>
    <mergeCell ref="A25:L25"/>
  </mergeCells>
  <hyperlinks>
    <hyperlink ref="A42" r:id="rId1" xr:uid="{7E125655-D4A8-412F-BAFE-C64C3435B6BD}"/>
    <hyperlink ref="A25" r:id="rId2" xr:uid="{5B120742-20C0-42BE-8CAB-6EC7BEF537AA}"/>
  </hyperlinks>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8542A-B94F-462B-B3EF-56678AFD1914}">
  <dimension ref="A1:V13"/>
  <sheetViews>
    <sheetView showGridLines="0" workbookViewId="0">
      <selection activeCell="H8" sqref="H8:I8"/>
    </sheetView>
  </sheetViews>
  <sheetFormatPr defaultRowHeight="14.5" x14ac:dyDescent="0.35"/>
  <cols>
    <col min="1" max="1" width="23.7265625" customWidth="1"/>
    <col min="12" max="12" width="5" customWidth="1"/>
  </cols>
  <sheetData>
    <row r="1" spans="1:22" ht="27.65" customHeight="1" x14ac:dyDescent="0.35">
      <c r="A1" s="154" t="s">
        <v>182</v>
      </c>
      <c r="B1" s="155"/>
      <c r="C1" s="155"/>
      <c r="D1" s="155"/>
      <c r="E1" s="155"/>
      <c r="F1" s="155"/>
      <c r="G1" s="155"/>
      <c r="H1" s="155"/>
      <c r="I1" s="155"/>
      <c r="J1" s="31"/>
      <c r="K1" s="31"/>
      <c r="M1" s="154" t="s">
        <v>183</v>
      </c>
      <c r="N1" s="155"/>
      <c r="O1" s="155"/>
      <c r="P1" s="155"/>
      <c r="Q1" s="155"/>
      <c r="R1" s="155"/>
      <c r="S1" s="155"/>
      <c r="T1" s="155"/>
      <c r="U1" s="155"/>
      <c r="V1" s="155"/>
    </row>
    <row r="2" spans="1:22" x14ac:dyDescent="0.35">
      <c r="A2" s="20"/>
      <c r="B2" s="10">
        <v>2015</v>
      </c>
      <c r="C2" s="10">
        <v>2016</v>
      </c>
      <c r="D2" s="10">
        <v>2017</v>
      </c>
      <c r="E2" s="10">
        <v>2018</v>
      </c>
      <c r="F2" s="10">
        <v>2019</v>
      </c>
      <c r="G2" s="10">
        <v>2020</v>
      </c>
      <c r="H2" s="10">
        <v>2021</v>
      </c>
      <c r="I2" s="10">
        <v>2022</v>
      </c>
      <c r="J2" s="120">
        <v>2023</v>
      </c>
      <c r="K2" s="120">
        <v>2024</v>
      </c>
      <c r="M2" s="20"/>
      <c r="N2" s="10">
        <v>2015</v>
      </c>
      <c r="O2" s="10">
        <v>2016</v>
      </c>
      <c r="P2" s="10">
        <v>2017</v>
      </c>
      <c r="Q2" s="10">
        <v>2018</v>
      </c>
      <c r="R2" s="10">
        <v>2019</v>
      </c>
      <c r="S2" s="10">
        <v>2020</v>
      </c>
      <c r="T2" s="10">
        <v>2021</v>
      </c>
      <c r="U2" s="10">
        <v>2022</v>
      </c>
      <c r="V2" s="79">
        <v>2023</v>
      </c>
    </row>
    <row r="3" spans="1:22" ht="29" x14ac:dyDescent="0.35">
      <c r="A3" s="20" t="s">
        <v>125</v>
      </c>
      <c r="B3" s="14">
        <v>7618</v>
      </c>
      <c r="C3" s="14">
        <v>7643</v>
      </c>
      <c r="D3" s="14">
        <v>7350</v>
      </c>
      <c r="E3" s="14">
        <v>7464</v>
      </c>
      <c r="F3" s="14">
        <v>7546</v>
      </c>
      <c r="G3" s="14">
        <v>5824</v>
      </c>
      <c r="H3" s="14">
        <v>6859</v>
      </c>
      <c r="I3" s="14">
        <v>7421</v>
      </c>
      <c r="J3" s="14">
        <v>8163</v>
      </c>
      <c r="K3" s="14">
        <v>8745</v>
      </c>
      <c r="M3" s="61" t="s">
        <v>125</v>
      </c>
      <c r="N3" s="14">
        <v>7618</v>
      </c>
      <c r="O3" s="14">
        <v>7643</v>
      </c>
      <c r="P3" s="14">
        <v>7350</v>
      </c>
      <c r="Q3" s="14">
        <v>7464</v>
      </c>
      <c r="R3" s="14">
        <v>7546</v>
      </c>
      <c r="S3" s="14">
        <v>5824</v>
      </c>
      <c r="T3" s="14">
        <v>6859</v>
      </c>
      <c r="U3" s="14">
        <v>7421</v>
      </c>
      <c r="V3" s="78">
        <v>8163</v>
      </c>
    </row>
    <row r="4" spans="1:22" x14ac:dyDescent="0.35">
      <c r="A4" s="21" t="s">
        <v>65</v>
      </c>
      <c r="B4" s="121">
        <v>3553</v>
      </c>
      <c r="C4" s="121">
        <v>3678</v>
      </c>
      <c r="D4" s="121">
        <v>3500</v>
      </c>
      <c r="E4" s="121">
        <v>3230</v>
      </c>
      <c r="F4" s="121">
        <v>3296</v>
      </c>
      <c r="G4" s="121">
        <v>2490</v>
      </c>
      <c r="H4" s="121">
        <v>3026</v>
      </c>
      <c r="I4" s="121">
        <v>3278</v>
      </c>
      <c r="J4" s="121">
        <v>3625</v>
      </c>
      <c r="K4" s="121">
        <v>3800</v>
      </c>
      <c r="M4" s="61" t="s">
        <v>68</v>
      </c>
      <c r="N4" s="12">
        <v>2079</v>
      </c>
      <c r="O4" s="12">
        <v>1969</v>
      </c>
      <c r="P4" s="12">
        <v>1951</v>
      </c>
      <c r="Q4" s="12">
        <v>2093</v>
      </c>
      <c r="R4" s="12">
        <v>2252</v>
      </c>
      <c r="S4" s="12">
        <v>2033</v>
      </c>
      <c r="T4" s="12">
        <v>2270</v>
      </c>
      <c r="U4" s="12">
        <v>2469</v>
      </c>
      <c r="V4" s="14">
        <v>2756</v>
      </c>
    </row>
    <row r="5" spans="1:22" x14ac:dyDescent="0.35">
      <c r="A5" s="21" t="s">
        <v>66</v>
      </c>
      <c r="B5" s="122">
        <v>3948</v>
      </c>
      <c r="C5" s="122">
        <v>3783</v>
      </c>
      <c r="D5" s="122">
        <v>3652</v>
      </c>
      <c r="E5" s="122">
        <v>3705</v>
      </c>
      <c r="F5" s="122">
        <v>3400</v>
      </c>
      <c r="G5" s="122">
        <v>3170</v>
      </c>
      <c r="H5" s="122">
        <v>3596</v>
      </c>
      <c r="I5" s="122">
        <v>3868</v>
      </c>
      <c r="J5" s="122">
        <v>4257</v>
      </c>
      <c r="K5" s="122">
        <v>4619</v>
      </c>
    </row>
    <row r="6" spans="1:22" ht="29" x14ac:dyDescent="0.35">
      <c r="A6" s="21" t="s">
        <v>67</v>
      </c>
      <c r="B6" s="22">
        <v>117</v>
      </c>
      <c r="C6" s="22">
        <v>182</v>
      </c>
      <c r="D6" s="22">
        <v>198</v>
      </c>
      <c r="E6" s="22">
        <v>529</v>
      </c>
      <c r="F6" s="22">
        <v>850</v>
      </c>
      <c r="G6" s="22">
        <v>164</v>
      </c>
      <c r="H6" s="22">
        <v>237</v>
      </c>
      <c r="I6" s="22">
        <v>275</v>
      </c>
      <c r="J6" s="22">
        <v>281</v>
      </c>
      <c r="K6" s="22">
        <v>326</v>
      </c>
    </row>
    <row r="7" spans="1:22" ht="29" x14ac:dyDescent="0.35">
      <c r="A7" s="20" t="s">
        <v>68</v>
      </c>
      <c r="B7" s="14">
        <v>2079</v>
      </c>
      <c r="C7" s="14">
        <v>1969</v>
      </c>
      <c r="D7" s="14">
        <v>1951</v>
      </c>
      <c r="E7" s="14">
        <v>2093</v>
      </c>
      <c r="F7" s="14">
        <v>2252</v>
      </c>
      <c r="G7" s="14">
        <v>2033</v>
      </c>
      <c r="H7" s="14">
        <v>2270</v>
      </c>
      <c r="I7" s="14">
        <v>2467</v>
      </c>
      <c r="J7" s="14">
        <v>2756</v>
      </c>
      <c r="K7" s="14">
        <v>2906</v>
      </c>
    </row>
    <row r="8" spans="1:22" s="1" customFormat="1" ht="43.5" x14ac:dyDescent="0.35">
      <c r="A8" s="10" t="s">
        <v>69</v>
      </c>
      <c r="B8" s="19">
        <v>9697</v>
      </c>
      <c r="C8" s="19">
        <v>9612</v>
      </c>
      <c r="D8" s="19">
        <v>9301</v>
      </c>
      <c r="E8" s="19">
        <v>9557</v>
      </c>
      <c r="F8" s="19">
        <v>9798</v>
      </c>
      <c r="G8" s="19">
        <v>7857</v>
      </c>
      <c r="H8" s="19">
        <v>9129</v>
      </c>
      <c r="I8" s="19">
        <v>9888</v>
      </c>
      <c r="J8" s="19">
        <f>J3+J7</f>
        <v>10919</v>
      </c>
      <c r="K8" s="19">
        <f>K3+K7</f>
        <v>11651</v>
      </c>
    </row>
    <row r="9" spans="1:22" ht="16.5" customHeight="1" x14ac:dyDescent="0.35">
      <c r="A9" s="69" t="s">
        <v>70</v>
      </c>
      <c r="B9" s="69"/>
      <c r="C9" s="69"/>
      <c r="D9" s="69"/>
      <c r="E9" s="69"/>
      <c r="F9" s="69"/>
      <c r="G9" s="69"/>
      <c r="H9" s="69"/>
      <c r="I9" s="69"/>
      <c r="J9" s="123"/>
      <c r="K9" s="124"/>
    </row>
    <row r="10" spans="1:22" ht="14.5" customHeight="1" x14ac:dyDescent="0.35">
      <c r="A10" s="125" t="s">
        <v>71</v>
      </c>
      <c r="B10" s="119"/>
      <c r="C10" s="119"/>
      <c r="D10" s="119"/>
      <c r="E10" s="119"/>
      <c r="F10" s="119"/>
      <c r="G10" s="119"/>
      <c r="H10" s="119"/>
      <c r="I10" s="119"/>
      <c r="J10" s="114"/>
      <c r="K10" s="84"/>
    </row>
    <row r="12" spans="1:22" ht="15" customHeight="1" x14ac:dyDescent="0.35">
      <c r="M12" s="158" t="s">
        <v>70</v>
      </c>
      <c r="N12" s="158"/>
      <c r="O12" s="158"/>
      <c r="P12" s="158"/>
      <c r="Q12" s="158"/>
      <c r="R12" s="158"/>
      <c r="S12" s="158"/>
      <c r="T12" s="158"/>
      <c r="U12" s="158"/>
      <c r="V12" s="158"/>
    </row>
    <row r="13" spans="1:22" s="23" customFormat="1" ht="16.5" customHeight="1" x14ac:dyDescent="0.35">
      <c r="M13" s="169" t="s">
        <v>71</v>
      </c>
      <c r="N13" s="169"/>
      <c r="O13" s="169"/>
      <c r="P13" s="169"/>
      <c r="Q13" s="169"/>
      <c r="R13" s="169"/>
      <c r="S13" s="169"/>
      <c r="T13" s="169"/>
      <c r="U13" s="169"/>
      <c r="V13" s="169"/>
    </row>
  </sheetData>
  <mergeCells count="4">
    <mergeCell ref="M13:V13"/>
    <mergeCell ref="A1:I1"/>
    <mergeCell ref="M1:V1"/>
    <mergeCell ref="M12:V1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07D64-BC41-4535-9C98-1C5985B2C949}">
  <dimension ref="A1:U30"/>
  <sheetViews>
    <sheetView showGridLines="0" workbookViewId="0">
      <selection activeCell="I1" sqref="I1:U1"/>
    </sheetView>
  </sheetViews>
  <sheetFormatPr defaultRowHeight="14.5" x14ac:dyDescent="0.35"/>
  <cols>
    <col min="2" max="2" width="14.1796875" style="8" customWidth="1"/>
    <col min="3" max="3" width="11.1796875" style="8" customWidth="1"/>
    <col min="4" max="4" width="8.7265625" style="8"/>
    <col min="5" max="5" width="16" style="8" customWidth="1"/>
    <col min="6" max="6" width="14.81640625" style="8" customWidth="1"/>
    <col min="7" max="7" width="15.1796875" style="8" customWidth="1"/>
    <col min="8" max="8" width="5.81640625" customWidth="1"/>
  </cols>
  <sheetData>
    <row r="1" spans="1:21" ht="43.5" customHeight="1" x14ac:dyDescent="0.35">
      <c r="A1" s="154" t="s">
        <v>184</v>
      </c>
      <c r="B1" s="155"/>
      <c r="C1" s="155"/>
      <c r="D1" s="155"/>
      <c r="E1" s="155"/>
      <c r="F1" s="155"/>
      <c r="G1" s="155"/>
      <c r="I1" s="145" t="s">
        <v>185</v>
      </c>
      <c r="J1" s="146"/>
      <c r="K1" s="146"/>
      <c r="L1" s="146"/>
      <c r="M1" s="146"/>
      <c r="N1" s="146"/>
      <c r="O1" s="146"/>
      <c r="P1" s="146"/>
      <c r="Q1" s="146"/>
      <c r="R1" s="146"/>
      <c r="S1" s="146"/>
      <c r="T1" s="146"/>
      <c r="U1" s="146"/>
    </row>
    <row r="2" spans="1:21" ht="19.5" customHeight="1" x14ac:dyDescent="0.35">
      <c r="A2" s="104"/>
      <c r="B2" s="104"/>
      <c r="C2" s="104"/>
      <c r="D2" s="104"/>
      <c r="E2" s="183" t="s">
        <v>142</v>
      </c>
      <c r="F2" s="183"/>
      <c r="G2" s="183"/>
      <c r="I2" s="103"/>
      <c r="J2" s="103"/>
      <c r="K2" s="103"/>
      <c r="L2" s="103"/>
      <c r="M2" s="103"/>
      <c r="N2" s="103"/>
      <c r="O2" s="103"/>
      <c r="P2" s="103"/>
      <c r="Q2" s="103"/>
      <c r="R2" s="103"/>
      <c r="S2" s="103"/>
      <c r="T2" s="103"/>
      <c r="U2" s="103"/>
    </row>
    <row r="3" spans="1:21" s="23" customFormat="1" ht="29.25" customHeight="1" x14ac:dyDescent="0.35">
      <c r="A3" s="51" t="s">
        <v>23</v>
      </c>
      <c r="B3" s="52" t="s">
        <v>72</v>
      </c>
      <c r="C3" s="52" t="s">
        <v>73</v>
      </c>
      <c r="D3" s="52" t="s">
        <v>74</v>
      </c>
      <c r="E3" s="52" t="s">
        <v>143</v>
      </c>
      <c r="F3" s="52" t="s">
        <v>145</v>
      </c>
      <c r="G3" s="31" t="s">
        <v>75</v>
      </c>
    </row>
    <row r="4" spans="1:21" x14ac:dyDescent="0.35">
      <c r="A4" s="20">
        <v>2001</v>
      </c>
      <c r="B4" s="53">
        <v>16219</v>
      </c>
      <c r="C4" s="53">
        <v>12109</v>
      </c>
      <c r="D4" s="53">
        <v>4110</v>
      </c>
      <c r="E4" s="54">
        <v>6.1</v>
      </c>
      <c r="F4" s="54">
        <v>2</v>
      </c>
      <c r="G4" s="53">
        <v>99506</v>
      </c>
    </row>
    <row r="5" spans="1:21" x14ac:dyDescent="0.35">
      <c r="A5" s="20">
        <v>2002</v>
      </c>
      <c r="B5" s="55">
        <v>18057</v>
      </c>
      <c r="C5" s="55">
        <v>13471</v>
      </c>
      <c r="D5" s="55">
        <v>4586</v>
      </c>
      <c r="E5" s="56">
        <v>6.6</v>
      </c>
      <c r="F5" s="56">
        <v>2</v>
      </c>
      <c r="G5" s="55">
        <v>119510</v>
      </c>
    </row>
    <row r="6" spans="1:21" x14ac:dyDescent="0.35">
      <c r="A6" s="20">
        <v>2003</v>
      </c>
      <c r="B6" s="53">
        <v>18035</v>
      </c>
      <c r="C6" s="53">
        <v>13378</v>
      </c>
      <c r="D6" s="53">
        <v>4657</v>
      </c>
      <c r="E6" s="54">
        <v>6.5</v>
      </c>
      <c r="F6" s="54">
        <v>2</v>
      </c>
      <c r="G6" s="53">
        <v>117325</v>
      </c>
    </row>
    <row r="7" spans="1:21" x14ac:dyDescent="0.35">
      <c r="A7" s="20">
        <v>2004</v>
      </c>
      <c r="B7" s="55">
        <v>17976</v>
      </c>
      <c r="C7" s="55">
        <v>13505</v>
      </c>
      <c r="D7" s="55">
        <v>4471</v>
      </c>
      <c r="E7" s="56">
        <v>6.9</v>
      </c>
      <c r="F7" s="56">
        <v>3</v>
      </c>
      <c r="G7" s="55">
        <v>124836</v>
      </c>
    </row>
    <row r="8" spans="1:21" x14ac:dyDescent="0.35">
      <c r="A8" s="20">
        <v>2005</v>
      </c>
      <c r="B8" s="53">
        <v>15088</v>
      </c>
      <c r="C8" s="53">
        <v>10971</v>
      </c>
      <c r="D8" s="53">
        <v>4117</v>
      </c>
      <c r="E8" s="54">
        <v>7.9</v>
      </c>
      <c r="F8" s="54">
        <v>3</v>
      </c>
      <c r="G8" s="53">
        <v>118569</v>
      </c>
    </row>
    <row r="9" spans="1:21" x14ac:dyDescent="0.35">
      <c r="A9" s="20">
        <v>2006</v>
      </c>
      <c r="B9" s="55">
        <v>17053</v>
      </c>
      <c r="C9" s="55">
        <v>12629</v>
      </c>
      <c r="D9" s="55">
        <v>4424</v>
      </c>
      <c r="E9" s="56">
        <v>8.1</v>
      </c>
      <c r="F9" s="56">
        <v>3</v>
      </c>
      <c r="G9" s="55">
        <v>138307</v>
      </c>
    </row>
    <row r="10" spans="1:21" x14ac:dyDescent="0.35">
      <c r="A10" s="20">
        <v>2007</v>
      </c>
      <c r="B10" s="53">
        <v>18024</v>
      </c>
      <c r="C10" s="53">
        <v>13344</v>
      </c>
      <c r="D10" s="53">
        <v>4680</v>
      </c>
      <c r="E10" s="54">
        <v>8</v>
      </c>
      <c r="F10" s="54">
        <v>3</v>
      </c>
      <c r="G10" s="53">
        <v>144836</v>
      </c>
    </row>
    <row r="11" spans="1:21" x14ac:dyDescent="0.35">
      <c r="A11" s="20">
        <v>2008</v>
      </c>
      <c r="B11" s="55">
        <v>18400</v>
      </c>
      <c r="C11" s="55">
        <v>13579</v>
      </c>
      <c r="D11" s="55">
        <v>4821</v>
      </c>
      <c r="E11" s="56">
        <v>8.8000000000000007</v>
      </c>
      <c r="F11" s="56">
        <v>3</v>
      </c>
      <c r="G11" s="55">
        <v>161016</v>
      </c>
    </row>
    <row r="12" spans="1:21" x14ac:dyDescent="0.35">
      <c r="A12" s="20">
        <v>2009</v>
      </c>
      <c r="B12" s="53">
        <v>18109</v>
      </c>
      <c r="C12" s="53">
        <v>13254</v>
      </c>
      <c r="D12" s="53">
        <v>4855</v>
      </c>
      <c r="E12" s="54">
        <v>8.6</v>
      </c>
      <c r="F12" s="54">
        <v>3</v>
      </c>
      <c r="G12" s="53">
        <v>156464</v>
      </c>
    </row>
    <row r="13" spans="1:21" x14ac:dyDescent="0.35">
      <c r="A13" s="20">
        <v>2010</v>
      </c>
      <c r="B13" s="55">
        <v>17755</v>
      </c>
      <c r="C13" s="55">
        <v>13015</v>
      </c>
      <c r="D13" s="55">
        <v>4740</v>
      </c>
      <c r="E13" s="56">
        <v>9.1</v>
      </c>
      <c r="F13" s="56">
        <v>3</v>
      </c>
      <c r="G13" s="55">
        <v>160991</v>
      </c>
    </row>
    <row r="14" spans="1:21" x14ac:dyDescent="0.35">
      <c r="A14" s="20">
        <v>2011</v>
      </c>
      <c r="B14" s="53">
        <v>17078</v>
      </c>
      <c r="C14" s="53">
        <v>12457</v>
      </c>
      <c r="D14" s="53">
        <v>4621</v>
      </c>
      <c r="E14" s="54">
        <v>9.4</v>
      </c>
      <c r="F14" s="54">
        <v>3</v>
      </c>
      <c r="G14" s="53">
        <v>159725</v>
      </c>
      <c r="I14" s="182" t="s">
        <v>76</v>
      </c>
      <c r="J14" s="182"/>
      <c r="K14" s="182"/>
      <c r="L14" s="182"/>
      <c r="M14" s="182"/>
      <c r="N14" s="182"/>
      <c r="O14" s="182"/>
      <c r="P14" s="182"/>
      <c r="Q14" s="182"/>
      <c r="R14" s="182"/>
      <c r="S14" s="182"/>
      <c r="T14" s="182"/>
      <c r="U14" s="182"/>
    </row>
    <row r="15" spans="1:21" x14ac:dyDescent="0.35">
      <c r="A15" s="20">
        <v>2012</v>
      </c>
      <c r="B15" s="55">
        <v>17225</v>
      </c>
      <c r="C15" s="55">
        <v>12552</v>
      </c>
      <c r="D15" s="55">
        <v>4673</v>
      </c>
      <c r="E15" s="56">
        <v>9.1999999999999993</v>
      </c>
      <c r="F15" s="56">
        <v>3</v>
      </c>
      <c r="G15" s="55">
        <v>158074</v>
      </c>
      <c r="I15" s="182" t="s">
        <v>77</v>
      </c>
      <c r="J15" s="182"/>
      <c r="K15" s="182"/>
      <c r="L15" s="182"/>
      <c r="M15" s="182"/>
      <c r="N15" s="182"/>
      <c r="O15" s="182"/>
      <c r="P15" s="182"/>
      <c r="Q15" s="182"/>
      <c r="R15" s="182"/>
      <c r="S15" s="182"/>
      <c r="T15" s="182"/>
      <c r="U15" s="182"/>
    </row>
    <row r="16" spans="1:21" x14ac:dyDescent="0.35">
      <c r="A16" s="20">
        <v>2013</v>
      </c>
      <c r="B16" s="53">
        <v>17120</v>
      </c>
      <c r="C16" s="53">
        <v>12398</v>
      </c>
      <c r="D16" s="53">
        <v>4722</v>
      </c>
      <c r="E16" s="54">
        <v>10.1</v>
      </c>
      <c r="F16" s="54">
        <v>4</v>
      </c>
      <c r="G16" s="53">
        <v>160211</v>
      </c>
    </row>
    <row r="17" spans="1:7" ht="15" customHeight="1" x14ac:dyDescent="0.35">
      <c r="A17" s="20">
        <v>2014</v>
      </c>
      <c r="B17" s="55">
        <v>17139</v>
      </c>
      <c r="C17" s="55">
        <v>12435</v>
      </c>
      <c r="D17" s="55">
        <v>4704</v>
      </c>
      <c r="E17" s="56">
        <v>9.9</v>
      </c>
      <c r="F17" s="56">
        <v>4</v>
      </c>
      <c r="G17" s="55">
        <v>159664</v>
      </c>
    </row>
    <row r="18" spans="1:7" ht="15" customHeight="1" x14ac:dyDescent="0.35">
      <c r="A18" s="20">
        <v>2015</v>
      </c>
      <c r="B18" s="53">
        <v>17917</v>
      </c>
      <c r="C18" s="53">
        <v>13128</v>
      </c>
      <c r="D18" s="53">
        <v>4789</v>
      </c>
      <c r="E18" s="54">
        <v>10.8</v>
      </c>
      <c r="F18" s="54">
        <v>4</v>
      </c>
      <c r="G18" s="53">
        <v>175750</v>
      </c>
    </row>
    <row r="19" spans="1:7" x14ac:dyDescent="0.35">
      <c r="A19" s="20">
        <v>2016</v>
      </c>
      <c r="B19" s="55">
        <v>19392</v>
      </c>
      <c r="C19" s="55">
        <v>14063</v>
      </c>
      <c r="D19" s="55">
        <v>5329</v>
      </c>
      <c r="E19" s="56">
        <v>10.3</v>
      </c>
      <c r="F19" s="56">
        <v>4</v>
      </c>
      <c r="G19" s="55">
        <v>181229</v>
      </c>
    </row>
    <row r="20" spans="1:7" x14ac:dyDescent="0.35">
      <c r="A20" s="20">
        <v>2017</v>
      </c>
      <c r="B20" s="53">
        <v>19892</v>
      </c>
      <c r="C20" s="53">
        <v>14359</v>
      </c>
      <c r="D20" s="53">
        <v>5533</v>
      </c>
      <c r="E20" s="54">
        <v>10.4</v>
      </c>
      <c r="F20" s="54">
        <v>4</v>
      </c>
      <c r="G20" s="53">
        <v>186378</v>
      </c>
    </row>
    <row r="21" spans="1:7" x14ac:dyDescent="0.35">
      <c r="A21" s="20">
        <v>2018</v>
      </c>
      <c r="B21" s="55">
        <v>18348</v>
      </c>
      <c r="C21" s="55">
        <v>13124</v>
      </c>
      <c r="D21" s="55">
        <v>5224</v>
      </c>
      <c r="E21" s="56">
        <v>10.3</v>
      </c>
      <c r="F21" s="56">
        <v>4</v>
      </c>
      <c r="G21" s="55">
        <v>177892</v>
      </c>
    </row>
    <row r="22" spans="1:7" x14ac:dyDescent="0.35">
      <c r="A22" s="20">
        <v>2019</v>
      </c>
      <c r="B22" s="53">
        <v>18445</v>
      </c>
      <c r="C22" s="53">
        <v>13177</v>
      </c>
      <c r="D22" s="53">
        <v>5268</v>
      </c>
      <c r="E22" s="54">
        <v>10.6</v>
      </c>
      <c r="F22" s="54">
        <v>4</v>
      </c>
      <c r="G22" s="53">
        <v>183924</v>
      </c>
    </row>
    <row r="23" spans="1:7" x14ac:dyDescent="0.35">
      <c r="A23" s="20">
        <v>2020</v>
      </c>
      <c r="B23" s="55">
        <v>18302</v>
      </c>
      <c r="C23" s="55">
        <v>12942</v>
      </c>
      <c r="D23" s="55">
        <v>5360</v>
      </c>
      <c r="E23" s="56">
        <v>9.6999999999999993</v>
      </c>
      <c r="F23" s="56">
        <v>4</v>
      </c>
      <c r="G23" s="55">
        <v>170181</v>
      </c>
    </row>
    <row r="24" spans="1:7" x14ac:dyDescent="0.35">
      <c r="A24" s="20">
        <v>2021</v>
      </c>
      <c r="B24" s="53">
        <v>18877</v>
      </c>
      <c r="C24" s="53">
        <v>13481</v>
      </c>
      <c r="D24" s="53">
        <v>5396</v>
      </c>
      <c r="E24" s="54">
        <v>9.9</v>
      </c>
      <c r="F24" s="54">
        <v>4</v>
      </c>
      <c r="G24" s="53">
        <v>177230</v>
      </c>
    </row>
    <row r="25" spans="1:7" x14ac:dyDescent="0.35">
      <c r="A25" s="20">
        <v>2022</v>
      </c>
      <c r="B25" s="55">
        <v>17512</v>
      </c>
      <c r="C25" s="55">
        <v>12506</v>
      </c>
      <c r="D25" s="55">
        <v>5006</v>
      </c>
      <c r="E25" s="56">
        <v>10.8</v>
      </c>
      <c r="F25" s="56">
        <v>4</v>
      </c>
      <c r="G25" s="55">
        <v>176687</v>
      </c>
    </row>
    <row r="26" spans="1:7" x14ac:dyDescent="0.35">
      <c r="A26" s="102">
        <v>2023</v>
      </c>
      <c r="B26" s="53">
        <v>17507</v>
      </c>
      <c r="C26" s="53">
        <v>12495</v>
      </c>
      <c r="D26" s="53">
        <v>5012</v>
      </c>
      <c r="E26" s="54">
        <v>11.1</v>
      </c>
      <c r="F26" s="54">
        <v>5</v>
      </c>
      <c r="G26" s="53">
        <v>182645</v>
      </c>
    </row>
    <row r="27" spans="1:7" x14ac:dyDescent="0.35">
      <c r="A27" s="20">
        <v>2024</v>
      </c>
      <c r="B27" s="55">
        <v>17894</v>
      </c>
      <c r="C27" s="55">
        <v>12655</v>
      </c>
      <c r="D27" s="55">
        <v>5239</v>
      </c>
      <c r="E27" s="56">
        <v>10.5</v>
      </c>
      <c r="F27" s="56">
        <v>4</v>
      </c>
      <c r="G27" s="55">
        <v>177179.5</v>
      </c>
    </row>
    <row r="28" spans="1:7" ht="17.149999999999999" customHeight="1" x14ac:dyDescent="0.35">
      <c r="A28" s="182" t="s">
        <v>76</v>
      </c>
      <c r="B28" s="182"/>
      <c r="C28" s="182"/>
      <c r="D28" s="182"/>
      <c r="E28" s="182"/>
      <c r="F28" s="182"/>
      <c r="G28" s="182"/>
    </row>
    <row r="29" spans="1:7" ht="16" customHeight="1" x14ac:dyDescent="0.35">
      <c r="A29" s="169" t="s">
        <v>77</v>
      </c>
      <c r="B29" s="169"/>
      <c r="C29" s="169"/>
      <c r="D29" s="169"/>
      <c r="E29" s="169"/>
      <c r="F29" s="169"/>
      <c r="G29" s="169"/>
    </row>
    <row r="30" spans="1:7" x14ac:dyDescent="0.35">
      <c r="A30" s="105" t="s">
        <v>144</v>
      </c>
    </row>
  </sheetData>
  <mergeCells count="7">
    <mergeCell ref="A1:G1"/>
    <mergeCell ref="A28:G28"/>
    <mergeCell ref="A29:G29"/>
    <mergeCell ref="I1:U1"/>
    <mergeCell ref="I14:U14"/>
    <mergeCell ref="I15:U15"/>
    <mergeCell ref="E2:G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FA6EA9F257A74DAA246186E1237AA6" ma:contentTypeVersion="14" ma:contentTypeDescription="Create a new document." ma:contentTypeScope="" ma:versionID="c9dec123e19d708bc5473f53b9571b5e">
  <xsd:schema xmlns:xsd="http://www.w3.org/2001/XMLSchema" xmlns:xs="http://www.w3.org/2001/XMLSchema" xmlns:p="http://schemas.microsoft.com/office/2006/metadata/properties" xmlns:ns2="faec0bd3-e960-4681-854a-a8239b7c00be" xmlns:ns3="5f5a637f-b85a-4dea-9eae-e7d253fbe747" targetNamespace="http://schemas.microsoft.com/office/2006/metadata/properties" ma:root="true" ma:fieldsID="cad12de3ff59da3678c1a5749e8ad935" ns2:_="" ns3:_="">
    <xsd:import namespace="faec0bd3-e960-4681-854a-a8239b7c00be"/>
    <xsd:import namespace="5f5a637f-b85a-4dea-9eae-e7d253fbe74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ec0bd3-e960-4681-854a-a8239b7c00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5a637f-b85a-4dea-9eae-e7d253fbe74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2669c57-04cd-4219-9113-05dfe2fe4a8d}" ma:internalName="TaxCatchAll" ma:showField="CatchAllData" ma:web="5f5a637f-b85a-4dea-9eae-e7d253fbe74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f5a637f-b85a-4dea-9eae-e7d253fbe747" xsi:nil="true"/>
    <lcf76f155ced4ddcb4097134ff3c332f xmlns="faec0bd3-e960-4681-854a-a8239b7c00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F85536-C9AC-4D20-AD07-88B09C9FFA09}">
  <ds:schemaRefs>
    <ds:schemaRef ds:uri="http://schemas.microsoft.com/sharepoint/v3/contenttype/forms"/>
  </ds:schemaRefs>
</ds:datastoreItem>
</file>

<file path=customXml/itemProps2.xml><?xml version="1.0" encoding="utf-8"?>
<ds:datastoreItem xmlns:ds="http://schemas.openxmlformats.org/officeDocument/2006/customXml" ds:itemID="{889C9B09-0990-4114-9A9F-45DFD00CB9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ec0bd3-e960-4681-854a-a8239b7c00be"/>
    <ds:schemaRef ds:uri="5f5a637f-b85a-4dea-9eae-e7d253fbe7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150893-B723-48E3-812A-2918520B9578}">
  <ds:schemaRefs>
    <ds:schemaRef ds:uri="http://schemas.microsoft.com/office/2006/metadata/properties"/>
    <ds:schemaRef ds:uri="http://schemas.microsoft.com/office/infopath/2007/PartnerControls"/>
    <ds:schemaRef ds:uri="5f5a637f-b85a-4dea-9eae-e7d253fbe747"/>
    <ds:schemaRef ds:uri="faec0bd3-e960-4681-854a-a8239b7c00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Table 1_Figure 1</vt:lpstr>
      <vt:lpstr>Table 2_Figure 2</vt:lpstr>
      <vt:lpstr>Table 3_Figure 3</vt:lpstr>
      <vt:lpstr>Table 4_Figure 4</vt:lpstr>
      <vt:lpstr>Table 5a_b_Figure_5</vt:lpstr>
      <vt:lpstr>Table 6a_b_c_Figure 6</vt:lpstr>
      <vt:lpstr>Table 7_Figure 7</vt:lpstr>
      <vt:lpstr>Table 8_Figure 8</vt:lpstr>
      <vt:lpstr>Table 9_Figure 9</vt:lpstr>
      <vt:lpstr>Table 10_Figure 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Doyle</dc:creator>
  <cp:keywords/>
  <dc:description/>
  <cp:lastModifiedBy>Fiona Bannon</cp:lastModifiedBy>
  <cp:revision/>
  <dcterms:created xsi:type="dcterms:W3CDTF">2024-06-18T15:32:21Z</dcterms:created>
  <dcterms:modified xsi:type="dcterms:W3CDTF">2026-04-16T09:22:59Z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0x010100A8FA6EA9F257A74DAA246186E1237AA6</vt:lpwstr>
  </property>
  <property fmtid="{D5CDD505-2E9C-101B-9397-08002B2CF9AE}" pid="3" name="MediaServiceImageTags">
    <vt:lpwstr/>
  </property>
</Properties>
</file>