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healthresearchboard-my.sharepoint.com/personal/mpisarska_hrb_ie/Documents/Desktop/"/>
    </mc:Choice>
  </mc:AlternateContent>
  <xr:revisionPtr revIDLastSave="176" documentId="8_{21D64CA9-99C7-41CE-A54C-53EE2BE95F5E}" xr6:coauthVersionLast="47" xr6:coauthVersionMax="47" xr10:uidLastSave="{650A0B17-BF0B-41FE-BB6E-126BDFC96965}"/>
  <bookViews>
    <workbookView xWindow="-110" yWindow="-110" windowWidth="19420" windowHeight="10300" tabRatio="903" xr2:uid="{00000000-000D-0000-FFFF-FFFF00000000}"/>
  </bookViews>
  <sheets>
    <sheet name="Guidance Notes" sheetId="1" r:id="rId1"/>
    <sheet name="SHEET 1-Progress Report Qtr4 " sheetId="2" r:id="rId2"/>
    <sheet name="SHEET 1A - Annual Cumulative " sheetId="16" r:id="rId3"/>
    <sheet name="SHEET 2 - Award Income" sheetId="3" r:id="rId4"/>
    <sheet name="SHEET 3 - Staff Analysis" sheetId="4" r:id="rId5"/>
    <sheet name="SHEET 4-Equipment &amp; Open Access" sheetId="5" r:id="rId6"/>
    <sheet name="Sheet 5 - Re-Forecasted HRB" sheetId="18" r:id="rId7"/>
    <sheet name="SHEET 5A - Re-Forecasted Co-Inv" sheetId="13" r:id="rId8"/>
    <sheet name="GL Listing HRB" sheetId="7" r:id="rId9"/>
    <sheet name="GL Listing Co-Investment" sheetId="14" r:id="rId10"/>
    <sheet name="Workings HRB Funding" sheetId="9" r:id="rId11"/>
    <sheet name="Workings Co-Investment" sheetId="15" r:id="rId12"/>
    <sheet name="FINANCE CONTACT" sheetId="11" r:id="rId13"/>
  </sheets>
  <definedNames>
    <definedName name="_xlnm.Print_Area" localSheetId="12">'FINANCE CONTACT'!$A$1:$C$6</definedName>
    <definedName name="_xlnm.Print_Area" localSheetId="0">'Guidance Notes'!$A$1:$B$81</definedName>
    <definedName name="_xlnm.Print_Area" localSheetId="2">'SHEET 1A - Annual Cumulative '!$A$1:$F$55</definedName>
    <definedName name="_xlnm.Print_Area" localSheetId="1">'SHEET 1-Progress Report Qtr4 '!$A$1:$F$45</definedName>
    <definedName name="_xlnm.Print_Area" localSheetId="4">'SHEET 3 - Staff Analysis'!$A$1:$M$29</definedName>
    <definedName name="_xlnm.Print_Area" localSheetId="5">'SHEET 4-Equipment &amp; Open Access'!$B$1:$F$11</definedName>
    <definedName name="_xlnm.Print_Titles" localSheetId="6">'Sheet 5 - Re-Forecasted HRB'!$1:$12</definedName>
    <definedName name="_xlnm.Print_Titles" localSheetId="7">'SHEET 5A - Re-Forecasted Co-Inv'!$1:$14</definedName>
    <definedName name="Z_60DEF19C_A4E5_455B_AFF2_60F313909BAE_.wvu.PrintArea" localSheetId="4" hidden="1">'SHEET 3 - Staff Analysis'!$A$1:$O$27</definedName>
    <definedName name="Z_633825E5_F06C_4AAB_B328_D9EDF0563D8E_.wvu.PrintArea" localSheetId="4" hidden="1">'SHEET 3 - Staff Analysis'!$A$1:$O$27</definedName>
    <definedName name="Z_DBA5E71E_F453_48EF_814A_AB96F85E2DD9_.wvu.PrintArea" localSheetId="4" hidden="1">'SHEET 3 - Staff Analysis'!$A$1:$O$27</definedName>
  </definedNames>
  <calcPr calcId="191028"/>
  <customWorkbookViews>
    <customWorkbookView name="Aoife Winters - Personal View" guid="{60DEF19C-A4E5-455B-AFF2-60F313909BAE}" mergeInterval="0" personalView="1" maximized="1" windowWidth="1916" windowHeight="829" tabRatio="779" activeSheetId="7"/>
    <customWorkbookView name="Catherine Gill - Personal View" guid="{DBA5E71E-F453-48EF-814A-AB96F85E2DD9}" mergeInterval="0" personalView="1" maximized="1" windowWidth="1916" windowHeight="759" tabRatio="779" activeSheetId="5"/>
    <customWorkbookView name="Peter Hyde - Personal View" guid="{633825E5-F06C-4AAB-B328-D9EDF0563D8E}" mergeInterval="0" personalView="1" maximized="1" windowWidth="1099" windowHeight="676" tabRatio="7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18" l="1"/>
  <c r="D74" i="18" s="1"/>
  <c r="J75" i="13"/>
  <c r="D75" i="13"/>
  <c r="A5" i="18" l="1"/>
  <c r="I2" i="13"/>
  <c r="I2" i="18"/>
  <c r="A7" i="13"/>
  <c r="I1" i="13"/>
  <c r="I1" i="18"/>
  <c r="B29" i="16"/>
  <c r="B30" i="16" s="1"/>
  <c r="C10" i="16"/>
  <c r="B24" i="16"/>
  <c r="B26" i="16" s="1"/>
  <c r="B25" i="2"/>
  <c r="G55" i="18"/>
  <c r="F55" i="18"/>
  <c r="E55" i="18"/>
  <c r="D55" i="18"/>
  <c r="C55" i="18"/>
  <c r="G63" i="13"/>
  <c r="F63" i="13"/>
  <c r="E63" i="13"/>
  <c r="D63" i="13"/>
  <c r="C63" i="13"/>
  <c r="G61" i="13"/>
  <c r="F61" i="13"/>
  <c r="E61" i="13"/>
  <c r="D61" i="13"/>
  <c r="C61" i="13"/>
  <c r="G59" i="13"/>
  <c r="F59" i="13"/>
  <c r="E59" i="13"/>
  <c r="D59" i="13"/>
  <c r="C59" i="13"/>
  <c r="G57" i="13"/>
  <c r="F57" i="13"/>
  <c r="E57" i="13"/>
  <c r="D57" i="13"/>
  <c r="C57" i="13"/>
  <c r="G55" i="13"/>
  <c r="F55" i="13"/>
  <c r="E55" i="13"/>
  <c r="D55" i="13"/>
  <c r="C55" i="13"/>
  <c r="G53" i="13"/>
  <c r="F53" i="13"/>
  <c r="E53" i="13"/>
  <c r="D53" i="13"/>
  <c r="C53" i="13"/>
  <c r="G43" i="13"/>
  <c r="F43" i="13"/>
  <c r="E43" i="13"/>
  <c r="D43" i="13"/>
  <c r="C43" i="13"/>
  <c r="G37" i="13"/>
  <c r="F37" i="13"/>
  <c r="E37" i="13"/>
  <c r="D37" i="13"/>
  <c r="C37" i="13"/>
  <c r="G31" i="13"/>
  <c r="F31" i="13"/>
  <c r="E31" i="13"/>
  <c r="D31" i="13"/>
  <c r="C31" i="13"/>
  <c r="G25" i="13"/>
  <c r="F25" i="13"/>
  <c r="E25" i="13"/>
  <c r="D25" i="13"/>
  <c r="C25" i="13"/>
  <c r="G19" i="13"/>
  <c r="F19" i="13"/>
  <c r="E19" i="13"/>
  <c r="D19" i="13"/>
  <c r="C19" i="13"/>
  <c r="D42" i="16"/>
  <c r="E42" i="16" s="1"/>
  <c r="D41" i="16"/>
  <c r="E41" i="16" s="1"/>
  <c r="B36" i="16"/>
  <c r="D35" i="16"/>
  <c r="D34" i="16"/>
  <c r="E34" i="16" s="1"/>
  <c r="D33" i="16"/>
  <c r="E33" i="16" s="1"/>
  <c r="D16" i="16"/>
  <c r="D17" i="16"/>
  <c r="D15" i="16"/>
  <c r="E15" i="16" s="1"/>
  <c r="D31" i="2"/>
  <c r="E31" i="2" s="1"/>
  <c r="D30" i="2"/>
  <c r="D29" i="2"/>
  <c r="D32" i="2" s="1"/>
  <c r="B32" i="2"/>
  <c r="D16" i="2"/>
  <c r="E16" i="2" s="1"/>
  <c r="C32" i="2"/>
  <c r="D36" i="16" l="1"/>
  <c r="E29" i="2"/>
  <c r="E30" i="2"/>
  <c r="C43" i="16" l="1"/>
  <c r="B43" i="16"/>
  <c r="B44" i="16" s="1"/>
  <c r="C36" i="16"/>
  <c r="D25" i="16"/>
  <c r="C24" i="16"/>
  <c r="C26" i="16" s="1"/>
  <c r="D20" i="16"/>
  <c r="E20" i="16" s="1"/>
  <c r="D19" i="16"/>
  <c r="E19" i="16" s="1"/>
  <c r="D18" i="16"/>
  <c r="E18" i="16" s="1"/>
  <c r="E17" i="16"/>
  <c r="E1" i="5"/>
  <c r="K21" i="4"/>
  <c r="K20" i="4"/>
  <c r="O11" i="4"/>
  <c r="O10" i="4"/>
  <c r="O9" i="4"/>
  <c r="O8" i="4"/>
  <c r="O7" i="4"/>
  <c r="K10" i="4"/>
  <c r="K9" i="4"/>
  <c r="K8" i="4"/>
  <c r="K7" i="4"/>
  <c r="D1" i="16"/>
  <c r="C62" i="18"/>
  <c r="D64" i="13"/>
  <c r="E64" i="13"/>
  <c r="F64" i="13"/>
  <c r="G64" i="13"/>
  <c r="C64" i="13"/>
  <c r="G62" i="18"/>
  <c r="F62" i="18"/>
  <c r="E62" i="18"/>
  <c r="D62" i="18"/>
  <c r="H60" i="18"/>
  <c r="K60" i="18" s="1"/>
  <c r="H58" i="18"/>
  <c r="K58" i="18" s="1"/>
  <c r="H56" i="18"/>
  <c r="K56" i="18" s="1"/>
  <c r="H54" i="18"/>
  <c r="K54" i="18" s="1"/>
  <c r="H53" i="18"/>
  <c r="K53" i="18" s="1"/>
  <c r="H52" i="18"/>
  <c r="K52" i="18" s="1"/>
  <c r="H51" i="18"/>
  <c r="J44" i="18"/>
  <c r="G43" i="18"/>
  <c r="F43" i="18"/>
  <c r="E43" i="18"/>
  <c r="D43" i="18"/>
  <c r="C43" i="18"/>
  <c r="G42" i="18"/>
  <c r="F42" i="18"/>
  <c r="E42" i="18"/>
  <c r="D42" i="18"/>
  <c r="C42" i="18"/>
  <c r="H41" i="18"/>
  <c r="J38" i="18"/>
  <c r="G37" i="18"/>
  <c r="F37" i="18"/>
  <c r="E37" i="18"/>
  <c r="D37" i="18"/>
  <c r="C37" i="18"/>
  <c r="G36" i="18"/>
  <c r="F36" i="18"/>
  <c r="E36" i="18"/>
  <c r="D36" i="18"/>
  <c r="C36" i="18"/>
  <c r="H35" i="18"/>
  <c r="J32" i="18"/>
  <c r="G31" i="18"/>
  <c r="F31" i="18"/>
  <c r="E31" i="18"/>
  <c r="D31" i="18"/>
  <c r="C31" i="18"/>
  <c r="G30" i="18"/>
  <c r="F30" i="18"/>
  <c r="E30" i="18"/>
  <c r="D30" i="18"/>
  <c r="C30" i="18"/>
  <c r="H29" i="18"/>
  <c r="J26" i="18"/>
  <c r="G25" i="18"/>
  <c r="F25" i="18"/>
  <c r="E25" i="18"/>
  <c r="D25" i="18"/>
  <c r="C25" i="18"/>
  <c r="G24" i="18"/>
  <c r="F24" i="18"/>
  <c r="E24" i="18"/>
  <c r="D24" i="18"/>
  <c r="C24" i="18"/>
  <c r="H23" i="18"/>
  <c r="J20" i="18"/>
  <c r="G19" i="18"/>
  <c r="F19" i="18"/>
  <c r="E19" i="18"/>
  <c r="D19" i="18"/>
  <c r="C19" i="18"/>
  <c r="G18" i="18"/>
  <c r="F18" i="18"/>
  <c r="E18" i="18"/>
  <c r="D18" i="18"/>
  <c r="C18" i="18"/>
  <c r="H17" i="18"/>
  <c r="J46" i="13"/>
  <c r="J40" i="13"/>
  <c r="J34" i="13"/>
  <c r="J28" i="13"/>
  <c r="H59" i="13"/>
  <c r="K59" i="13" s="1"/>
  <c r="G45" i="13"/>
  <c r="F45" i="13"/>
  <c r="E45" i="13"/>
  <c r="D45" i="13"/>
  <c r="C45" i="13"/>
  <c r="G44" i="13"/>
  <c r="F44" i="13"/>
  <c r="E44" i="13"/>
  <c r="D44" i="13"/>
  <c r="C44" i="13"/>
  <c r="G39" i="13"/>
  <c r="F39" i="13"/>
  <c r="E39" i="13"/>
  <c r="D39" i="13"/>
  <c r="C39" i="13"/>
  <c r="G38" i="13"/>
  <c r="F38" i="13"/>
  <c r="E38" i="13"/>
  <c r="D38" i="13"/>
  <c r="C38" i="13"/>
  <c r="G33" i="13"/>
  <c r="F33" i="13"/>
  <c r="E33" i="13"/>
  <c r="D33" i="13"/>
  <c r="C33" i="13"/>
  <c r="G32" i="13"/>
  <c r="F32" i="13"/>
  <c r="E32" i="13"/>
  <c r="D32" i="13"/>
  <c r="C32" i="13"/>
  <c r="G27" i="13"/>
  <c r="F27" i="13"/>
  <c r="E27" i="13"/>
  <c r="D27" i="13"/>
  <c r="C27" i="13"/>
  <c r="G26" i="13"/>
  <c r="F26" i="13"/>
  <c r="E26" i="13"/>
  <c r="D26" i="13"/>
  <c r="C26" i="13"/>
  <c r="G21" i="13"/>
  <c r="F21" i="13"/>
  <c r="E21" i="13"/>
  <c r="D21" i="13"/>
  <c r="C21" i="13"/>
  <c r="H43" i="13"/>
  <c r="K43" i="13" s="1"/>
  <c r="H37" i="13"/>
  <c r="H31" i="13"/>
  <c r="K31" i="13" s="1"/>
  <c r="H25" i="13"/>
  <c r="K25" i="13" s="1"/>
  <c r="H19" i="13"/>
  <c r="G20" i="13"/>
  <c r="F20" i="13"/>
  <c r="E20" i="13"/>
  <c r="D20" i="13"/>
  <c r="C20" i="13"/>
  <c r="H62" i="13"/>
  <c r="K62" i="13" s="1"/>
  <c r="H60" i="13"/>
  <c r="K60" i="13" s="1"/>
  <c r="H58" i="13"/>
  <c r="K58" i="13" s="1"/>
  <c r="H57" i="13"/>
  <c r="K57" i="13" s="1"/>
  <c r="H55" i="13"/>
  <c r="K55" i="13" s="1"/>
  <c r="H53" i="13"/>
  <c r="K53" i="13" s="1"/>
  <c r="J22" i="13"/>
  <c r="D26" i="18" l="1"/>
  <c r="C44" i="16"/>
  <c r="C20" i="18"/>
  <c r="C32" i="18"/>
  <c r="K51" i="18"/>
  <c r="H55" i="18"/>
  <c r="K55" i="18" s="1"/>
  <c r="E20" i="18"/>
  <c r="F44" i="18"/>
  <c r="F38" i="18"/>
  <c r="E38" i="18"/>
  <c r="F32" i="18"/>
  <c r="E32" i="18"/>
  <c r="F26" i="18"/>
  <c r="E26" i="18"/>
  <c r="F20" i="18"/>
  <c r="E44" i="18"/>
  <c r="G44" i="18"/>
  <c r="H37" i="18"/>
  <c r="K37" i="18" s="1"/>
  <c r="H64" i="13"/>
  <c r="H25" i="18"/>
  <c r="K25" i="18" s="1"/>
  <c r="G32" i="18"/>
  <c r="H31" i="18"/>
  <c r="K31" i="18" s="1"/>
  <c r="G38" i="18"/>
  <c r="C26" i="18"/>
  <c r="H43" i="18"/>
  <c r="K43" i="18" s="1"/>
  <c r="D20" i="18"/>
  <c r="D32" i="18"/>
  <c r="C38" i="18"/>
  <c r="H18" i="18"/>
  <c r="K18" i="18" s="1"/>
  <c r="D38" i="18"/>
  <c r="C44" i="18"/>
  <c r="H19" i="18"/>
  <c r="K19" i="18" s="1"/>
  <c r="G26" i="18"/>
  <c r="D44" i="18"/>
  <c r="H62" i="18"/>
  <c r="K29" i="18"/>
  <c r="K17" i="18"/>
  <c r="K23" i="18"/>
  <c r="K35" i="18"/>
  <c r="K41" i="18"/>
  <c r="H24" i="18"/>
  <c r="K24" i="18" s="1"/>
  <c r="H30" i="18"/>
  <c r="K30" i="18" s="1"/>
  <c r="H36" i="18"/>
  <c r="K36" i="18" s="1"/>
  <c r="H42" i="18"/>
  <c r="K42" i="18" s="1"/>
  <c r="G20" i="18"/>
  <c r="H20" i="13"/>
  <c r="K20" i="13" s="1"/>
  <c r="F46" i="13"/>
  <c r="D40" i="13"/>
  <c r="C34" i="13"/>
  <c r="G40" i="13"/>
  <c r="F34" i="13"/>
  <c r="C46" i="13"/>
  <c r="G34" i="13"/>
  <c r="F28" i="13"/>
  <c r="C40" i="13"/>
  <c r="E46" i="13"/>
  <c r="H21" i="13"/>
  <c r="D22" i="13"/>
  <c r="C28" i="13"/>
  <c r="E34" i="13"/>
  <c r="G28" i="13"/>
  <c r="H33" i="13"/>
  <c r="K33" i="13" s="1"/>
  <c r="F40" i="13"/>
  <c r="D34" i="13"/>
  <c r="K37" i="13"/>
  <c r="H26" i="13"/>
  <c r="K26" i="13" s="1"/>
  <c r="D28" i="13"/>
  <c r="K64" i="13"/>
  <c r="H32" i="13"/>
  <c r="K32" i="13" s="1"/>
  <c r="H39" i="13"/>
  <c r="K39" i="13" s="1"/>
  <c r="G46" i="13"/>
  <c r="K19" i="13"/>
  <c r="E22" i="13"/>
  <c r="E28" i="13"/>
  <c r="D46" i="13"/>
  <c r="H38" i="13"/>
  <c r="K38" i="13" s="1"/>
  <c r="H45" i="13"/>
  <c r="K45" i="13" s="1"/>
  <c r="H44" i="13"/>
  <c r="K44" i="13" s="1"/>
  <c r="E40" i="13"/>
  <c r="H27" i="13"/>
  <c r="K27" i="13" s="1"/>
  <c r="G22" i="13"/>
  <c r="F22" i="13"/>
  <c r="C22" i="13"/>
  <c r="E46" i="18" l="1"/>
  <c r="E63" i="18" s="1"/>
  <c r="E64" i="18" s="1"/>
  <c r="F46" i="18"/>
  <c r="F63" i="18" s="1"/>
  <c r="F64" i="18" s="1"/>
  <c r="A74" i="18" s="1"/>
  <c r="C74" i="18" s="1"/>
  <c r="G46" i="18"/>
  <c r="H38" i="18"/>
  <c r="K38" i="18" s="1"/>
  <c r="D46" i="18"/>
  <c r="C46" i="18"/>
  <c r="C63" i="18" s="1"/>
  <c r="H22" i="13"/>
  <c r="K22" i="13" s="1"/>
  <c r="D63" i="18"/>
  <c r="D64" i="18" s="1"/>
  <c r="H20" i="18"/>
  <c r="K20" i="18" s="1"/>
  <c r="H32" i="18"/>
  <c r="K32" i="18" s="1"/>
  <c r="H44" i="18"/>
  <c r="K44" i="18" s="1"/>
  <c r="K62" i="18"/>
  <c r="H26" i="18"/>
  <c r="K26" i="18" s="1"/>
  <c r="K21" i="13"/>
  <c r="H46" i="13"/>
  <c r="K46" i="13" s="1"/>
  <c r="D48" i="13"/>
  <c r="D65" i="13" s="1"/>
  <c r="H40" i="13"/>
  <c r="K40" i="13" s="1"/>
  <c r="H34" i="13"/>
  <c r="K34" i="13" s="1"/>
  <c r="E48" i="13"/>
  <c r="E65" i="13" s="1"/>
  <c r="H28" i="13"/>
  <c r="K28" i="13" s="1"/>
  <c r="C48" i="13"/>
  <c r="C65" i="13" s="1"/>
  <c r="F48" i="13"/>
  <c r="F65" i="13" s="1"/>
  <c r="G48" i="13"/>
  <c r="G65" i="13" s="1"/>
  <c r="E74" i="18" l="1"/>
  <c r="A75" i="13"/>
  <c r="G75" i="13"/>
  <c r="B75" i="13"/>
  <c r="C64" i="18"/>
  <c r="F75" i="13" s="1"/>
  <c r="G63" i="18"/>
  <c r="G64" i="18" s="1"/>
  <c r="H46" i="18"/>
  <c r="H48" i="13"/>
  <c r="H75" i="13" l="1"/>
  <c r="C75" i="13"/>
  <c r="E75" i="13"/>
  <c r="H63" i="18"/>
  <c r="K48" i="13"/>
  <c r="H65" i="13"/>
  <c r="K65" i="13" s="1"/>
  <c r="K46" i="18"/>
  <c r="B19" i="5"/>
  <c r="K24" i="4"/>
  <c r="K23" i="4"/>
  <c r="K22" i="4"/>
  <c r="K11" i="4"/>
  <c r="K12" i="4" s="1"/>
  <c r="E35" i="16"/>
  <c r="D43" i="16"/>
  <c r="C20" i="2"/>
  <c r="C22" i="2" s="1"/>
  <c r="C34" i="2" s="1"/>
  <c r="D23" i="16"/>
  <c r="E23" i="16" s="1"/>
  <c r="D22" i="16"/>
  <c r="E22" i="16" s="1"/>
  <c r="D21" i="16"/>
  <c r="E21" i="16" s="1"/>
  <c r="D14" i="16"/>
  <c r="E14" i="16" s="1"/>
  <c r="E36" i="16" l="1"/>
  <c r="H64" i="18"/>
  <c r="K63" i="18"/>
  <c r="D13" i="16"/>
  <c r="D24" i="16" s="1"/>
  <c r="D26" i="16" s="1"/>
  <c r="D17" i="2"/>
  <c r="K64" i="18" l="1"/>
  <c r="F74" i="18" s="1"/>
  <c r="I75" i="13"/>
  <c r="K75" i="13" s="1"/>
  <c r="E17" i="2"/>
  <c r="D44" i="16"/>
  <c r="E44" i="16" s="1"/>
  <c r="E26" i="16"/>
  <c r="E13" i="16"/>
  <c r="L25" i="4"/>
  <c r="H1" i="4"/>
  <c r="D1" i="4"/>
  <c r="G74" i="18" l="1"/>
  <c r="K25" i="4"/>
  <c r="O12" i="4"/>
  <c r="E13" i="3"/>
  <c r="E15" i="3" s="1"/>
  <c r="P12" i="4" l="1"/>
  <c r="N12" i="4"/>
  <c r="M12" i="4"/>
  <c r="J25" i="4"/>
  <c r="I25" i="4"/>
  <c r="E2" i="5" l="1"/>
  <c r="H25" i="4"/>
  <c r="G25" i="4"/>
  <c r="L12" i="4"/>
  <c r="J12" i="4"/>
  <c r="B15" i="2" s="1"/>
  <c r="D15" i="2" s="1"/>
  <c r="E15" i="2" s="1"/>
  <c r="I12" i="4"/>
  <c r="B14" i="2" s="1"/>
  <c r="H12" i="4"/>
  <c r="B13" i="2" s="1"/>
  <c r="B10" i="5"/>
  <c r="D19" i="2"/>
  <c r="E19" i="2" s="1"/>
  <c r="D21" i="2"/>
  <c r="E21" i="2" s="1"/>
  <c r="D14" i="2" l="1"/>
  <c r="E14" i="2" s="1"/>
  <c r="B20" i="2"/>
  <c r="B22" i="2" s="1"/>
  <c r="B26" i="2" s="1"/>
  <c r="D18" i="2"/>
  <c r="D13" i="2"/>
  <c r="D20" i="2" s="1"/>
  <c r="B34" i="2" l="1"/>
  <c r="D22" i="2"/>
  <c r="E18" i="2"/>
  <c r="E13" i="2"/>
  <c r="D34" i="2" l="1"/>
  <c r="E20" i="2"/>
  <c r="E2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A29" authorId="0" shapeId="0" xr:uid="{DCBB500B-F15F-4343-BE59-4AA27E9E05D2}">
      <text>
        <r>
          <rPr>
            <sz val="9"/>
            <color indexed="81"/>
            <rFont val="Tahoma"/>
            <family val="2"/>
          </rPr>
          <t>Section 4.1 of the award agreement states that "The Host Institution shall maintain separate Financial Records for the Grant identified by a ref-erence code which is specific to the Grant and all costs and income properly relating to the Grant (including all disbursements of Grant monies) shall be accounted for through such records."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A26" authorId="0" shapeId="0" xr:uid="{5F1A694C-267C-48E6-AF54-C0AF57D95FC3}">
      <text>
        <r>
          <rPr>
            <b/>
            <sz val="9"/>
            <color indexed="81"/>
            <rFont val="Tahoma"/>
            <family val="2"/>
          </rPr>
          <t>Please add commentry in column F</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A16" authorId="0" shapeId="0" xr:uid="{FFF07CDA-1FEC-4970-8F75-04B6273E6D59}">
      <text>
        <r>
          <rPr>
            <sz val="9"/>
            <color indexed="81"/>
            <rFont val="Tahoma"/>
            <family val="2"/>
          </rPr>
          <t xml:space="preserve">
Please amend  the sub categoreis if needs be to reflect the most recent Letter of variation</t>
        </r>
      </text>
    </comment>
    <comment ref="A30" authorId="0" shapeId="0" xr:uid="{4F201B33-05CF-4B00-B33E-157C2317036A}">
      <text>
        <r>
          <rPr>
            <b/>
            <sz val="9"/>
            <color indexed="81"/>
            <rFont val="Tahoma"/>
            <family val="2"/>
          </rPr>
          <t>Please add commentry in column F</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D73" authorId="0" shapeId="0" xr:uid="{BDFA3716-17A4-48D5-83E2-3BE2720F53C7}">
      <text>
        <r>
          <rPr>
            <b/>
            <sz val="9"/>
            <color indexed="81"/>
            <rFont val="Tahoma"/>
            <family val="2"/>
          </rPr>
          <t>:</t>
        </r>
        <r>
          <rPr>
            <sz val="9"/>
            <color indexed="81"/>
            <rFont val="Tahoma"/>
            <family val="2"/>
          </rPr>
          <t xml:space="preserve">
10% of the Budget for the previous 12 month Budget year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C74" authorId="0" shapeId="0" xr:uid="{98F1C742-4820-4DF5-9C8E-401A5B6FA5A5}">
      <text>
        <r>
          <rPr>
            <sz val="9"/>
            <color indexed="81"/>
            <rFont val="Tahoma"/>
            <family val="2"/>
          </rPr>
          <t xml:space="preserve">
Should be:
 &gt; = 50% for CTICs
 &gt; =100% for CRFCs</t>
        </r>
      </text>
    </comment>
    <comment ref="H74" authorId="0" shapeId="0" xr:uid="{3D8DC51A-4216-4C19-B4CF-8076931F9FDD}">
      <text>
        <r>
          <rPr>
            <sz val="9"/>
            <color indexed="81"/>
            <rFont val="Tahoma"/>
            <family val="2"/>
          </rPr>
          <t xml:space="preserve">
Should be:
 &gt; = 50% for CTICs
 &gt; =100% for CRFCs</t>
        </r>
      </text>
    </comment>
    <comment ref="K74" authorId="0" shapeId="0" xr:uid="{D07D04DA-05B5-441E-8F67-30AF9A820347}">
      <text>
        <r>
          <rPr>
            <sz val="9"/>
            <color indexed="81"/>
            <rFont val="Tahoma"/>
            <family val="2"/>
          </rPr>
          <t xml:space="preserve">
Should be:
 &gt; = 50% for CTICs
 &gt; =100% for CRFCs</t>
        </r>
      </text>
    </comment>
  </commentList>
</comments>
</file>

<file path=xl/sharedStrings.xml><?xml version="1.0" encoding="utf-8"?>
<sst xmlns="http://schemas.openxmlformats.org/spreadsheetml/2006/main" count="435" uniqueCount="260">
  <si>
    <t>Annual Cumulative Financial Progress Report</t>
  </si>
  <si>
    <t>Guidelines</t>
  </si>
  <si>
    <t>Please see the below explanations to aid with the completion of the Financial Progress Report:</t>
  </si>
  <si>
    <t>Host Institution:</t>
  </si>
  <si>
    <t>The name of the Host Institution (HI) to whom the grant is contracted.</t>
  </si>
  <si>
    <t>Principal           Investigator:</t>
  </si>
  <si>
    <t>The name and academic title of the Principal Investigator (PI).  This is the PI who must also sign the report.</t>
  </si>
  <si>
    <t>HRB Grant File Reference:</t>
  </si>
  <si>
    <t xml:space="preserve">The HRB Reference Number. </t>
  </si>
  <si>
    <t>Host Institution Grant Reference:</t>
  </si>
  <si>
    <t>Insert the Host Institution's Grant Reference/Account Number.</t>
  </si>
  <si>
    <t>Start Date &amp; End Date of the Grant:</t>
  </si>
  <si>
    <t>The start and end dates of the grant as shown on the award letter or most recent letter of variation.  The format we use is dd/mm/yy.</t>
  </si>
  <si>
    <t>No. of months in reporting period 
(round to nearest month):</t>
  </si>
  <si>
    <t>The number of months for the period covered by this report rounded to the nearest month. This is the basis for calculation of the pro rata cumulative budget (Column 2).</t>
  </si>
  <si>
    <t>Column 1:</t>
  </si>
  <si>
    <t>Column 2:</t>
  </si>
  <si>
    <t>Column 3:</t>
  </si>
  <si>
    <t>This is the variance between the Budget (Column 2) and Acutal (Column 1).  Any variances over/under 10% must be explained.</t>
  </si>
  <si>
    <t>Overheads:</t>
  </si>
  <si>
    <t>Overhead % are set out in the Award Letter or most recent Letter of Variation.</t>
  </si>
  <si>
    <t>Explanation :</t>
  </si>
  <si>
    <t>SHEET 2 - AWARD INCOME</t>
  </si>
  <si>
    <t>Income Recognition</t>
  </si>
  <si>
    <t>Staff Analysis:</t>
  </si>
  <si>
    <t>SHEET 4 -EQUIPMENT AND OPEN ACCESS</t>
  </si>
  <si>
    <t>Explanation:</t>
  </si>
  <si>
    <t>Please complete SHEET 4 and include all equipment and open access paid from the award during the reporting period.</t>
  </si>
  <si>
    <t>SHEET 5 - Revised Re-Forecasted Budget (HRB)</t>
  </si>
  <si>
    <t>SHEET 5A - Revised Re-Forecasted Budget (Co-Investment)</t>
  </si>
  <si>
    <t>GL Listing/Workings - HRB</t>
  </si>
  <si>
    <t>Detailed Breakdown of Expenditure:</t>
  </si>
  <si>
    <t>GL Listing/Workings - Co_investment</t>
  </si>
  <si>
    <t>FINANCE CONTACT FOR REPORTS</t>
  </si>
  <si>
    <t>Can you please provide contact details for the person(s) responsible for the progress report queries.</t>
  </si>
  <si>
    <t>Format of Report &amp; Submission</t>
  </si>
  <si>
    <t>Sign Off:</t>
  </si>
  <si>
    <r>
      <t xml:space="preserve">The </t>
    </r>
    <r>
      <rPr>
        <u/>
        <sz val="11"/>
        <color rgb="FF000000"/>
        <rFont val="Calibri"/>
        <family val="2"/>
        <scheme val="minor"/>
      </rPr>
      <t xml:space="preserve">PDF Copy of the Report must be signed </t>
    </r>
    <r>
      <rPr>
        <sz val="11"/>
        <color rgb="FF000000"/>
        <rFont val="Calibri"/>
        <family val="2"/>
        <scheme val="minor"/>
      </rPr>
      <t>by both the Authorised Officer at the Host Institution and the Principal Investigator.</t>
    </r>
  </si>
  <si>
    <t>Copies of the Report:</t>
  </si>
  <si>
    <t>The HRB requires a PDF of the signed report and the excel spreadsheet for our review.</t>
  </si>
  <si>
    <t>Email:</t>
  </si>
  <si>
    <t>awinters@hrb.ie</t>
  </si>
  <si>
    <t>Telepone:</t>
  </si>
  <si>
    <t>01-2345182</t>
  </si>
  <si>
    <t>SHEET 1 - QUARTERLY PROGRESS REPORT</t>
  </si>
  <si>
    <t>PERIOD ENDING:</t>
  </si>
  <si>
    <t>HRB REF:</t>
  </si>
  <si>
    <t>FINANCIAL PROGRESS REPORT</t>
  </si>
  <si>
    <t>Principal Investigator:</t>
  </si>
  <si>
    <t>HI Grant Ref:</t>
  </si>
  <si>
    <t>No. of months in reporting period (round to nearest month):</t>
  </si>
  <si>
    <t>Start Date:</t>
  </si>
  <si>
    <t>End Date:</t>
  </si>
  <si>
    <t>Column 1</t>
  </si>
  <si>
    <t>Column 2</t>
  </si>
  <si>
    <t>Column 3</t>
  </si>
  <si>
    <r>
      <t xml:space="preserve">Variances greater than +/- 10% </t>
    </r>
    <r>
      <rPr>
        <b/>
        <u/>
        <sz val="11"/>
        <color rgb="FFFF0000"/>
        <rFont val="Calibri"/>
        <family val="2"/>
        <scheme val="minor"/>
      </rPr>
      <t>must</t>
    </r>
    <r>
      <rPr>
        <b/>
        <sz val="11"/>
        <color rgb="FFFF0000"/>
        <rFont val="Calibri"/>
        <family val="2"/>
        <scheme val="minor"/>
      </rPr>
      <t xml:space="preserve"> be explained</t>
    </r>
  </si>
  <si>
    <t xml:space="preserve"> Actual Expenditure Qtr XXX</t>
  </si>
  <si>
    <t>Budget for Qtr XXX</t>
  </si>
  <si>
    <t>Variance</t>
  </si>
  <si>
    <t>(Overspend) / Underspend</t>
  </si>
  <si>
    <t>Budget Category*</t>
  </si>
  <si>
    <t>€</t>
  </si>
  <si>
    <t xml:space="preserve">Salary </t>
  </si>
  <si>
    <t xml:space="preserve">ER PRSI </t>
  </si>
  <si>
    <t xml:space="preserve">ER Pension Costs </t>
  </si>
  <si>
    <t>Running Costs</t>
  </si>
  <si>
    <t xml:space="preserve">Equipment </t>
  </si>
  <si>
    <t xml:space="preserve">Fair Data Management </t>
  </si>
  <si>
    <t>Dissemination Costs</t>
  </si>
  <si>
    <t>Sub Total</t>
  </si>
  <si>
    <t>Overhead (0%-30%)**</t>
  </si>
  <si>
    <t>Total HRB Funding Claimed for the Period</t>
  </si>
  <si>
    <t xml:space="preserve">Co-Investment </t>
  </si>
  <si>
    <t>Salaries &amp; Salary Related Costs</t>
  </si>
  <si>
    <t>Direct Running Costs</t>
  </si>
  <si>
    <t>Verifiable Indirect Costs</t>
  </si>
  <si>
    <t xml:space="preserve">Total Co-Investment </t>
  </si>
  <si>
    <t>Total</t>
  </si>
  <si>
    <t>*Budget Category: Please amend budget headings to match those in your Award Letter, or most recent Letter of Variation if different</t>
  </si>
  <si>
    <t xml:space="preserve">** Please amend overhead in the above table using the percentage in the contract (25% / 30%). (No overhead on equipment, fees or any social benefit costs) </t>
  </si>
  <si>
    <t>Signed:</t>
  </si>
  <si>
    <t>Date:</t>
  </si>
  <si>
    <t>Authorised Officer of the Host Institution</t>
  </si>
  <si>
    <t>Principal Investigator</t>
  </si>
  <si>
    <t>SHEET 1A - ANNUAL CUMULATIVE FINANCIAL PROGRESS REPORT</t>
  </si>
  <si>
    <t>Cumulative Actual Expenditure</t>
  </si>
  <si>
    <t>Cumulative Budget</t>
  </si>
  <si>
    <t xml:space="preserve">Running Costs </t>
  </si>
  <si>
    <t>Please amend  the sub categoreis if needs be to reflect the most recent Letter of variation</t>
  </si>
  <si>
    <t>Travel</t>
  </si>
  <si>
    <t>Network Costs</t>
  </si>
  <si>
    <t>Audit Costs</t>
  </si>
  <si>
    <t>General Consumables</t>
  </si>
  <si>
    <t>Total Running Costs</t>
  </si>
  <si>
    <t>Total HRB Funding</t>
  </si>
  <si>
    <t>Leveraged Funding (if applicable)</t>
  </si>
  <si>
    <t>Total Leveraged Funding</t>
  </si>
  <si>
    <t>HRB Funding</t>
  </si>
  <si>
    <t>Funded by Co-Investment</t>
  </si>
  <si>
    <t>Leveraged Funding</t>
  </si>
  <si>
    <t>Role on Project</t>
  </si>
  <si>
    <t>Start    Date</t>
  </si>
  <si>
    <t>Finish Date</t>
  </si>
  <si>
    <t>Salary Scale/Point on Scale</t>
  </si>
  <si>
    <t>Annual Salary</t>
  </si>
  <si>
    <t>WTE</t>
  </si>
  <si>
    <t xml:space="preserve">Salary paid </t>
  </si>
  <si>
    <t xml:space="preserve">ER PRSI paid </t>
  </si>
  <si>
    <t xml:space="preserve">ER Pension  paid </t>
  </si>
  <si>
    <t>Fees paid</t>
  </si>
  <si>
    <t>Salary including ER PRSI &amp; Pension Paid by XXX</t>
  </si>
  <si>
    <t xml:space="preserve"> Name </t>
  </si>
  <si>
    <t>Annual Stipend</t>
  </si>
  <si>
    <t xml:space="preserve">Stipend paid </t>
  </si>
  <si>
    <t>Stipend Paid  By XXX</t>
  </si>
  <si>
    <t>Total Stipend Paid by Co-Investment</t>
  </si>
  <si>
    <t>Stipend</t>
  </si>
  <si>
    <t>Start Date</t>
  </si>
  <si>
    <t>*Where applicable please pro rata the salary/stipend to reflect the percentage of the employee/student's time being spent on the award</t>
  </si>
  <si>
    <t>*Casual Staff paid for out of Running Costs are not to be included in the above schedule.</t>
  </si>
  <si>
    <t>Notes</t>
  </si>
  <si>
    <t>TOTAL HRB</t>
  </si>
  <si>
    <t>Total Co-Investment</t>
  </si>
  <si>
    <t>SHEET 4 - EQUIPMENT &amp; OPEN ACCESS</t>
  </si>
  <si>
    <t>Detail of Equipement Costs incurred to date</t>
  </si>
  <si>
    <t>Actual</t>
  </si>
  <si>
    <t>Description</t>
  </si>
  <si>
    <t>Detail of Open Access Costs incurred to date</t>
  </si>
  <si>
    <t>Add/remove budget headings, rows, columns etc. to match those in your original contract/letter or most recent LOV. This includes adding and removing rows for each role employed on the award.</t>
  </si>
  <si>
    <t>Check</t>
  </si>
  <si>
    <t>Budget Category</t>
  </si>
  <si>
    <t>FTE</t>
  </si>
  <si>
    <t>Actuals for Year ended 31.12.2022</t>
  </si>
  <si>
    <t>Actuals for Year ended 31.12.2023</t>
  </si>
  <si>
    <t>Forecast for Year ended 31.12.2026</t>
  </si>
  <si>
    <t>Total Revised Budget</t>
  </si>
  <si>
    <r>
      <t xml:space="preserve">Where more than one person has held a role, please enter their </t>
    </r>
    <r>
      <rPr>
        <b/>
        <i/>
        <sz val="9"/>
        <color rgb="FF000000"/>
        <rFont val="Calibri"/>
        <family val="2"/>
      </rPr>
      <t>combined</t>
    </r>
    <r>
      <rPr>
        <i/>
        <sz val="9"/>
        <color rgb="FF000000"/>
        <rFont val="Calibri"/>
        <family val="2"/>
      </rPr>
      <t xml:space="preserve"> totals for each year for each subcategory (Salary, PRSI, Pension)</t>
    </r>
  </si>
  <si>
    <t>Salary Related Costs</t>
  </si>
  <si>
    <t>Role 1 (role eg Post Doc, pay level (IUA scale or other))</t>
  </si>
  <si>
    <t>Salary</t>
  </si>
  <si>
    <t>Employer PRSI</t>
  </si>
  <si>
    <t>Employer Pension Contribution*</t>
  </si>
  <si>
    <t>Role 1 Subtotal</t>
  </si>
  <si>
    <t>Role 2 (Pay level (IUA scale or other))</t>
  </si>
  <si>
    <t>Role 2 Subtotal</t>
  </si>
  <si>
    <t>Role 3 (Pay level (IUA scale or other))</t>
  </si>
  <si>
    <t>Role 3 Subtotal</t>
  </si>
  <si>
    <t>Role 4 (Pay level (IUA scale or other))</t>
  </si>
  <si>
    <t>Role 4 Subtotal</t>
  </si>
  <si>
    <t>Role 5 (Pay level (IUA scale or other))</t>
  </si>
  <si>
    <t>Role 5 Subtotal</t>
  </si>
  <si>
    <t>Salary Related Costs  Subtotal</t>
  </si>
  <si>
    <t>Non-Salary Related costs</t>
  </si>
  <si>
    <t>Equipment</t>
  </si>
  <si>
    <t>Fair Data Management Costs</t>
  </si>
  <si>
    <t>Dissemination</t>
  </si>
  <si>
    <t>Non -Salary Related Costs  Subtotal</t>
  </si>
  <si>
    <t>Overheads contributions **</t>
  </si>
  <si>
    <t>* ER Pension Contribution - Where there is an underspend in ER pension contribution this underspend will not be permitted to be reallocated to any other budget category and will have to be refunded at the end of the award.</t>
  </si>
  <si>
    <t xml:space="preserve">** Please amend overhead in the above table using the percentage in the contract (25% / 30%).    (No overhead on equipment,fees or social benefit costs) </t>
  </si>
  <si>
    <t>Co-Investment Contribution</t>
  </si>
  <si>
    <t>Rent &amp; Services</t>
  </si>
  <si>
    <t>General Office, Utilities, Miscellaneous, Feasibility Running Costs</t>
  </si>
  <si>
    <t>Equipment Maintenance</t>
  </si>
  <si>
    <t>Trial Related General</t>
  </si>
  <si>
    <t>Ongoing costs - Ambulatory Service</t>
  </si>
  <si>
    <t>GL LISTING</t>
  </si>
  <si>
    <t>WORKINGS</t>
  </si>
  <si>
    <t>Name:</t>
  </si>
  <si>
    <t>** Running Costs need to detailed as per the latest Letter of Variation detailing the budget restatement.</t>
  </si>
  <si>
    <t>Running costs**</t>
  </si>
  <si>
    <t>Please amend  the sub categoreis if needs be to reflect the most recent Letter of variation*</t>
  </si>
  <si>
    <t>Non-Salary Related costs*</t>
  </si>
  <si>
    <t>Employer Pension Contribution</t>
  </si>
  <si>
    <t>*Non salary related costs need to detailed as per the latest Letter of Variation detailing the budget restatement.</t>
  </si>
  <si>
    <t>Budget per most recent contract or variation letter</t>
  </si>
  <si>
    <t>GL LISTING Total:</t>
  </si>
  <si>
    <t>Please add breakdown and commentry on reconciliation differences (or link to workings) here</t>
  </si>
  <si>
    <t>Host GL Reconciliation</t>
  </si>
  <si>
    <t>Total HRB-funded expenditure recorded on  host general ledger for the period</t>
  </si>
  <si>
    <t xml:space="preserve">Difference
</t>
  </si>
  <si>
    <t>Total Amount  Received                €</t>
  </si>
  <si>
    <t xml:space="preserve">Date Contribution Received </t>
  </si>
  <si>
    <t>HEALTH RESEARCH BOARD INCOME Claim Quarter</t>
  </si>
  <si>
    <t>Qx  20XX</t>
  </si>
  <si>
    <t>Total HRB Income recorded on Host Institution General Ledger</t>
  </si>
  <si>
    <t>Difference</t>
  </si>
  <si>
    <t>SHEET 2 - AWARD INCOME (FROM INCEPTION OF AWARD TO CURRENT DATE)</t>
  </si>
  <si>
    <t>Total HRB-funded expenditure recorded on  host general-ledger for the period</t>
  </si>
  <si>
    <t>In column 1 please input the total per the Host Institution GL as calculated in  the worksheet "GL Listing HRB". A commentary and breakdown of any unreconciled balance should be provided (in an additional worksheet if necessary).  For each rec item the commentary should include the date the reconciliation item was added and the date it is expected to be resolved.</t>
  </si>
  <si>
    <t>Please prepare similar to Sheet 1 but cumulatively and including the co-investment for the Period 1 Jan to 31 December  to get a complete picture of the full year of the award.</t>
  </si>
  <si>
    <t xml:space="preserve">The total of column 1 (Cumulative Actual Expenditure) should equal the sum of the four quarterly claims for the year. </t>
  </si>
  <si>
    <t>The total of column 2 (Cumulative Budget) should match the most up to date contract or letter of variation for the period.</t>
  </si>
  <si>
    <t>SHEET 1A - ANNUAL CUMULATIVE FINANCIAL PROGRESS REPORT (1 JAN - 31 DEC )</t>
  </si>
  <si>
    <t xml:space="preserve">All income received to date should be reported.  </t>
  </si>
  <si>
    <t>Any income not yet booked to the grant reference code on the  general ledger should be noted with commentary including the expected booking date.</t>
  </si>
  <si>
    <t>Please include link to total in "GL Listing HRB" worksheet</t>
  </si>
  <si>
    <t>Please include commentary on any differences</t>
  </si>
  <si>
    <t xml:space="preserve">SHEET 3 - CUMULATIVE STAFF ANALYSIS </t>
  </si>
  <si>
    <t>Please paste full GL listing below and input the total in cell B1 left</t>
  </si>
  <si>
    <t xml:space="preserve">Please complete SHEET 3 for every individual who worked on the award for the current period, clearly showing the breakdown between the different funding source </t>
  </si>
  <si>
    <t>The sum of the “Actual” column for the current year should equal the total Cumulative Annual Expenditure,  (Column 1) in Sheet 1A</t>
  </si>
  <si>
    <t>Where there is an underspend in ER pension contribution this underspend will not be permitted to be reallocated to any other budget category and will have to be refunded at the end of the award.</t>
  </si>
  <si>
    <t>The actuals for prior years will now be the actual expenditure claimed in SHEET 1A, please update future years with any revised forecasting for the remainder of the award which when approved will become the budget going forward.   Please use the budget and sub budget categories as per the most recent Letter of Variation. Notes/additional sheets can be added to explain any major adjustments to future estimates.</t>
  </si>
  <si>
    <t>Please provide a detailed breakdown from your accounting system  (GL listing HRB) showing  actual expenditure  booked to  the grant reference code related to HRB funding. The total recorded expenditure should be reconciled to the total claim in Sheet 1</t>
  </si>
  <si>
    <t>Should you have any problems/queries in relation to the completion of this report please do not hesitate to contact Aoife Winters  or James Shannon at:</t>
  </si>
  <si>
    <t>jshannon@hrb.ie</t>
  </si>
  <si>
    <t>Please ensure that any amounts transferred  out of pension are only reallocated to pensions in other roles.</t>
  </si>
  <si>
    <r>
      <rPr>
        <b/>
        <sz val="11"/>
        <color rgb="FF000000"/>
        <rFont val="Calibri"/>
        <family val="2"/>
      </rPr>
      <t xml:space="preserve">Comment </t>
    </r>
    <r>
      <rPr>
        <sz val="11"/>
        <color rgb="FF000000"/>
        <rFont val="Calibri"/>
        <family val="2"/>
      </rPr>
      <t xml:space="preserve">
For any significant reallocations please outline the reason for the reallocation.
Where any roles have been added, removed or significantly re-budgeted please outline any impact on the oveall activities of the project ( i.e any potential rescheduling or re-scoping of work packages, or control activies etc.)</t>
    </r>
  </si>
  <si>
    <t>Comment on any significant changes</t>
  </si>
  <si>
    <t>SHEET 1 - Q4 QUARTERLY PROGRESS REPORT  (1 OCT - 31 DEC )</t>
  </si>
  <si>
    <t>Insert the Actual Expenditure incurred on the award from the start of the relevant reporting quarter to end of the relevant reporting quarter .  Please amend budget headings to match those in your Award Letter or most recent Letter of Variation, if different. Note that all salary figures will be picked up from Sheet 3 - Staff Analysis.</t>
  </si>
  <si>
    <t xml:space="preserve">The amount in Column 2 of the Report must be the pro rata (3 months ) of the  cumulative budget. </t>
  </si>
  <si>
    <t>Complete column  1 &amp; 2 for the co-investment  and link to the backup workings</t>
  </si>
  <si>
    <t>SHEET 3 -  STAFF ANALYSIS</t>
  </si>
  <si>
    <r>
      <t xml:space="preserve">Please ensure you are following the </t>
    </r>
    <r>
      <rPr>
        <b/>
        <u/>
        <sz val="11"/>
        <color rgb="FF000000"/>
        <rFont val="Calibri"/>
        <family val="2"/>
      </rPr>
      <t>10% Rule while performing the reforecasting exercise</t>
    </r>
    <r>
      <rPr>
        <sz val="11"/>
        <color rgb="FF000000"/>
        <rFont val="Calibri"/>
        <family val="2"/>
      </rPr>
      <t>. If you have not reached your Co-investment target in the current year you may reallocate</t>
    </r>
    <r>
      <rPr>
        <b/>
        <u/>
        <sz val="11"/>
        <color rgb="FF000000"/>
        <rFont val="Calibri"/>
        <family val="2"/>
      </rPr>
      <t xml:space="preserve"> 10% </t>
    </r>
    <r>
      <rPr>
        <sz val="11"/>
        <color rgb="FF000000"/>
        <rFont val="Calibri"/>
        <family val="2"/>
      </rPr>
      <t xml:space="preserve">of the current year budget into future years. </t>
    </r>
  </si>
  <si>
    <t>The actuals for prior years will now be the actual expenditure claimed in SHEET 1A, please update future years with any revised forecasting for the remainder of the award which when approved will become the budget going forward.   Please use the budget and sub budget categories as per the most recent Letter of Variation. The comments column should be used to explain any major adjustments to future estimates.</t>
  </si>
  <si>
    <t>Please confirm if there is a collaborative agreement in place between the HI and all co-investors</t>
  </si>
  <si>
    <t>Please confirm if there is a collaborative agreement in place between the HI and all co-investors in the box indicated at the top of the worksheet.</t>
  </si>
  <si>
    <t>Please provide a detailed breakdown from the co-investor's accounting system or other appropriate backup showing  actual expenditure  booked to  the grant.  Please show clearly how this reconciles to the total co-investment reported in SHEET 1</t>
  </si>
  <si>
    <t>Actuals for Year ended 31.12.2024</t>
  </si>
  <si>
    <t>If collaboration agreements not in place, please advise when you expect that they will be</t>
  </si>
  <si>
    <r>
      <t xml:space="preserve">Total </t>
    </r>
    <r>
      <rPr>
        <b/>
        <sz val="11"/>
        <color rgb="FFFF0000"/>
        <rFont val="Calibri"/>
        <family val="2"/>
        <scheme val="minor"/>
      </rPr>
      <t>HRB</t>
    </r>
    <r>
      <rPr>
        <b/>
        <sz val="11"/>
        <color theme="1"/>
        <rFont val="Calibri"/>
        <family val="2"/>
        <scheme val="minor"/>
      </rPr>
      <t xml:space="preserve"> Funding Claimed FOR YEAR</t>
    </r>
  </si>
  <si>
    <r>
      <t xml:space="preserve">Total </t>
    </r>
    <r>
      <rPr>
        <b/>
        <sz val="11"/>
        <color rgb="FFFF0000"/>
        <rFont val="Calibri"/>
        <family val="2"/>
        <scheme val="minor"/>
      </rPr>
      <t>Co-Investment</t>
    </r>
    <r>
      <rPr>
        <b/>
        <sz val="11"/>
        <color theme="1"/>
        <rFont val="Calibri"/>
        <family val="2"/>
        <scheme val="minor"/>
      </rPr>
      <t xml:space="preserve"> Funding </t>
    </r>
    <r>
      <rPr>
        <b/>
        <sz val="11"/>
        <color theme="8" tint="-0.249977111117893"/>
        <rFont val="Calibri"/>
        <family val="2"/>
        <scheme val="minor"/>
      </rPr>
      <t>claimed</t>
    </r>
    <r>
      <rPr>
        <b/>
        <sz val="11"/>
        <color theme="1"/>
        <rFont val="Calibri"/>
        <family val="2"/>
        <scheme val="minor"/>
      </rPr>
      <t xml:space="preserve"> FOR YEAR</t>
    </r>
  </si>
  <si>
    <t>% of  Co-Investment funding to  HRB Funding 
 FOR YEAR</t>
  </si>
  <si>
    <r>
      <t xml:space="preserve">Total </t>
    </r>
    <r>
      <rPr>
        <b/>
        <sz val="11"/>
        <color rgb="FFFF0000"/>
        <rFont val="Calibri"/>
        <family val="2"/>
        <scheme val="minor"/>
      </rPr>
      <t>Co-Investment</t>
    </r>
    <r>
      <rPr>
        <b/>
        <sz val="11"/>
        <color theme="1"/>
        <rFont val="Calibri"/>
        <family val="2"/>
        <scheme val="minor"/>
      </rPr>
      <t xml:space="preserve"> Funding </t>
    </r>
    <r>
      <rPr>
        <b/>
        <sz val="11"/>
        <color theme="8" tint="-0.249977111117893"/>
        <rFont val="Calibri"/>
        <family val="2"/>
        <scheme val="minor"/>
      </rPr>
      <t>budgeted</t>
    </r>
    <r>
      <rPr>
        <b/>
        <sz val="11"/>
        <color theme="1"/>
        <rFont val="Calibri"/>
        <family val="2"/>
        <scheme val="minor"/>
      </rPr>
      <t xml:space="preserve"> FOR YEAR</t>
    </r>
  </si>
  <si>
    <r>
      <t xml:space="preserve">Variance in </t>
    </r>
    <r>
      <rPr>
        <b/>
        <sz val="11"/>
        <color rgb="FFFF0000"/>
        <rFont val="Calibri"/>
        <family val="2"/>
        <scheme val="minor"/>
      </rPr>
      <t>Co-Investment</t>
    </r>
    <r>
      <rPr>
        <b/>
        <sz val="11"/>
        <color theme="1"/>
        <rFont val="Calibri"/>
        <family val="2"/>
        <scheme val="minor"/>
      </rPr>
      <t xml:space="preserve"> Claim  Vs Budget FOR YEAR</t>
    </r>
  </si>
  <si>
    <r>
      <t xml:space="preserve">Total </t>
    </r>
    <r>
      <rPr>
        <b/>
        <sz val="11"/>
        <color rgb="FFFF0000"/>
        <rFont val="Calibri"/>
        <family val="2"/>
        <scheme val="minor"/>
      </rPr>
      <t>HRB</t>
    </r>
    <r>
      <rPr>
        <b/>
        <sz val="11"/>
        <color theme="1"/>
        <rFont val="Calibri"/>
        <family val="2"/>
        <scheme val="minor"/>
      </rPr>
      <t xml:space="preserve"> Funding Claimed 
TO DATE</t>
    </r>
  </si>
  <si>
    <r>
      <t xml:space="preserve">Total </t>
    </r>
    <r>
      <rPr>
        <b/>
        <sz val="11"/>
        <color rgb="FFFF0000"/>
        <rFont val="Calibri"/>
        <family val="2"/>
        <scheme val="minor"/>
      </rPr>
      <t>Co-Investment</t>
    </r>
    <r>
      <rPr>
        <b/>
        <sz val="11"/>
        <color theme="1"/>
        <rFont val="Calibri"/>
        <family val="2"/>
        <scheme val="minor"/>
      </rPr>
      <t xml:space="preserve"> Funding claimed 
TO DATE</t>
    </r>
  </si>
  <si>
    <t>% of  Co-Investment funding to  HRB Funding 
TO DATE</t>
  </si>
  <si>
    <r>
      <t xml:space="preserve">Total </t>
    </r>
    <r>
      <rPr>
        <b/>
        <sz val="11"/>
        <color rgb="FFFF0000"/>
        <rFont val="Calibri"/>
        <family val="2"/>
        <scheme val="minor"/>
      </rPr>
      <t xml:space="preserve">HRB </t>
    </r>
    <r>
      <rPr>
        <b/>
        <sz val="11"/>
        <color theme="1"/>
        <rFont val="Calibri"/>
        <family val="2"/>
        <scheme val="minor"/>
      </rPr>
      <t>Funding 
FORECAST</t>
    </r>
  </si>
  <si>
    <r>
      <t xml:space="preserve">Total </t>
    </r>
    <r>
      <rPr>
        <b/>
        <sz val="11"/>
        <color rgb="FFFF0000"/>
        <rFont val="Calibri"/>
        <family val="2"/>
        <scheme val="minor"/>
      </rPr>
      <t>Co-Funding</t>
    </r>
    <r>
      <rPr>
        <b/>
        <sz val="11"/>
        <color theme="1"/>
        <rFont val="Calibri"/>
        <family val="2"/>
        <scheme val="minor"/>
      </rPr>
      <t xml:space="preserve">
FORECAST</t>
    </r>
  </si>
  <si>
    <t>% of Co-Investment  Funding to HRB Funding
FORECAST</t>
  </si>
  <si>
    <t>Actuals for Year ended 31.12.2025</t>
  </si>
  <si>
    <r>
      <t>Revised Sheet 5 - Revised Future Estimates At 31.12.2025</t>
    </r>
    <r>
      <rPr>
        <sz val="16"/>
        <color rgb="FF000000"/>
        <rFont val="Calibri"/>
        <family val="2"/>
      </rPr>
      <t xml:space="preserve"> </t>
    </r>
    <r>
      <rPr>
        <b/>
        <sz val="16"/>
        <color rgb="FF000000"/>
        <rFont val="Calibri"/>
        <family val="2"/>
      </rPr>
      <t>(HRB)</t>
    </r>
  </si>
  <si>
    <t>1/10/2025 - 31/12/2025</t>
  </si>
  <si>
    <t>1/1/2025 - 31/12/2025</t>
  </si>
  <si>
    <t>Actual Salary &amp; Fees Expenditure for year ended 31.12.2025</t>
  </si>
  <si>
    <t>YTD From HRB Grant</t>
  </si>
  <si>
    <t>YTD from HRB Grant</t>
  </si>
  <si>
    <t>Co-Investment Ratio Check</t>
  </si>
  <si>
    <t>Please comment if ratio is less than required level</t>
  </si>
  <si>
    <t>Revised Sheet 5A - Revised Future Estimates At 31.12.2025 (Co-Investment)</t>
  </si>
  <si>
    <t>Total HRB Cumulative Budget for the Period</t>
  </si>
  <si>
    <t>Variance (Exp Less Budget)</t>
  </si>
  <si>
    <t>Max underspend avaliable for carry forward</t>
  </si>
  <si>
    <t>Minimum required reduction in forecast budget</t>
  </si>
  <si>
    <t>Actual reduction per forecast budget</t>
  </si>
  <si>
    <t>Check that actual reduction exceeds minimum required reduction.</t>
  </si>
  <si>
    <t>Total HRB amount claimed in year</t>
  </si>
  <si>
    <t>Actual Stipend &amp; Fees Expenditure for year ended  31.12.25 (ungroup and complete  where applicable)</t>
  </si>
  <si>
    <t>10% rule check</t>
  </si>
  <si>
    <t>Please ensure you are following the 10% Rule while performing the reforecasting exercise. If you have under-claimed in the current year  you may carry 10% of the current year budget into future years. Any other underclaim will be lost at this point.</t>
  </si>
  <si>
    <t>Review the "10% rule check" table to check the allowable amount for carry forward</t>
  </si>
  <si>
    <t>Please review the table"Co-Investment Ratio Check" and comment if the calculated ratio is less than required level</t>
  </si>
  <si>
    <t>Total Salary related costs Paid YTD from HRB Grant</t>
  </si>
  <si>
    <t>Total Salary related costs Paid YTD by Co-Investment</t>
  </si>
  <si>
    <t>Salary including ER PRSI &amp; Pension Paid by XXX (Insert Co-Funder 1 name)</t>
  </si>
  <si>
    <t>Salary including ER PRSI &amp; Pension Paid by XXX (Insert Co-Funder 2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</si>
</sst>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0_);\(0\)"/>
    <numFmt numFmtId="166" formatCode="#,##0.00;[Red]\(#,##0\)"/>
    <numFmt numFmtId="167" formatCode="_-* #,##0_-;\-* #,##0_-;_-* &quot;-&quot;??_-;_-@_-"/>
  </numFmts>
  <fonts count="60" x14ac:knownFonts="1">
    <font>
      <sz val="10"/>
      <name val="Arial"/>
    </font>
    <font>
      <sz val="10"/>
      <name val="Arial"/>
      <family val="2"/>
    </font>
    <font>
      <sz val="8"/>
      <name val="Arial"/>
      <family val="2"/>
    </font>
    <font>
      <sz val="10"/>
      <name val="Arial"/>
      <family val="2"/>
    </font>
    <font>
      <b/>
      <sz val="11"/>
      <color theme="1"/>
      <name val="Calibri"/>
      <family val="2"/>
      <scheme val="minor"/>
    </font>
    <font>
      <b/>
      <u/>
      <sz val="11"/>
      <color theme="1"/>
      <name val="Calibri"/>
      <family val="2"/>
      <scheme val="minor"/>
    </font>
    <font>
      <b/>
      <sz val="11"/>
      <name val="Times New Roman"/>
      <family val="1"/>
    </font>
    <font>
      <sz val="10"/>
      <name val="Calibri"/>
      <family val="2"/>
      <scheme val="minor"/>
    </font>
    <font>
      <b/>
      <u/>
      <sz val="11"/>
      <name val="Calibri"/>
      <family val="2"/>
      <scheme val="minor"/>
    </font>
    <font>
      <b/>
      <sz val="11"/>
      <name val="Calibri"/>
      <family val="2"/>
      <scheme val="minor"/>
    </font>
    <font>
      <sz val="11"/>
      <name val="Calibri"/>
      <family val="2"/>
      <scheme val="minor"/>
    </font>
    <font>
      <sz val="11"/>
      <color rgb="FF000000"/>
      <name val="Calibri"/>
      <family val="2"/>
      <scheme val="minor"/>
    </font>
    <font>
      <u/>
      <sz val="11"/>
      <color rgb="FF000000"/>
      <name val="Calibri"/>
      <family val="2"/>
      <scheme val="minor"/>
    </font>
    <font>
      <u/>
      <sz val="10"/>
      <color theme="10"/>
      <name val="Arial"/>
      <family val="2"/>
    </font>
    <font>
      <b/>
      <sz val="12"/>
      <name val="Calibri"/>
      <family val="2"/>
      <scheme val="minor"/>
    </font>
    <font>
      <b/>
      <sz val="10"/>
      <name val="Calibri"/>
      <family val="2"/>
      <scheme val="minor"/>
    </font>
    <font>
      <sz val="9"/>
      <name val="Calibri"/>
      <family val="2"/>
      <scheme val="minor"/>
    </font>
    <font>
      <sz val="8"/>
      <name val="Calibri"/>
      <family val="2"/>
      <scheme val="minor"/>
    </font>
    <font>
      <u/>
      <sz val="10"/>
      <name val="Calibri"/>
      <family val="2"/>
      <scheme val="minor"/>
    </font>
    <font>
      <sz val="12"/>
      <name val="Calibri"/>
      <family val="2"/>
      <scheme val="minor"/>
    </font>
    <font>
      <b/>
      <i/>
      <sz val="11"/>
      <name val="Calibri"/>
      <family val="2"/>
      <scheme val="minor"/>
    </font>
    <font>
      <i/>
      <sz val="9"/>
      <name val="Calibri"/>
      <family val="2"/>
      <scheme val="minor"/>
    </font>
    <font>
      <i/>
      <sz val="8"/>
      <name val="Calibri"/>
      <family val="2"/>
      <scheme val="minor"/>
    </font>
    <font>
      <i/>
      <sz val="10"/>
      <name val="Calibri"/>
      <family val="2"/>
      <scheme val="minor"/>
    </font>
    <font>
      <b/>
      <u/>
      <sz val="10"/>
      <name val="Arial"/>
      <family val="2"/>
    </font>
    <font>
      <b/>
      <i/>
      <sz val="12"/>
      <name val="Calibri"/>
      <family val="2"/>
      <scheme val="minor"/>
    </font>
    <font>
      <b/>
      <sz val="14"/>
      <name val="Calibri"/>
      <family val="2"/>
      <scheme val="minor"/>
    </font>
    <font>
      <b/>
      <i/>
      <sz val="8"/>
      <name val="Calibri"/>
      <family val="2"/>
      <scheme val="minor"/>
    </font>
    <font>
      <b/>
      <u/>
      <sz val="12"/>
      <name val="Calibri"/>
      <family val="2"/>
      <scheme val="minor"/>
    </font>
    <font>
      <b/>
      <sz val="11"/>
      <color rgb="FFFF0000"/>
      <name val="Calibri"/>
      <family val="2"/>
      <scheme val="minor"/>
    </font>
    <font>
      <b/>
      <u/>
      <sz val="10"/>
      <name val="Calibri"/>
      <family val="2"/>
      <scheme val="minor"/>
    </font>
    <font>
      <i/>
      <sz val="11"/>
      <name val="Calibri"/>
      <family val="2"/>
      <scheme val="minor"/>
    </font>
    <font>
      <sz val="12"/>
      <color theme="1"/>
      <name val="Calibri"/>
      <family val="2"/>
      <scheme val="minor"/>
    </font>
    <font>
      <sz val="11"/>
      <color rgb="FF000000"/>
      <name val="Calibri"/>
      <family val="2"/>
    </font>
    <font>
      <b/>
      <sz val="11"/>
      <name val="Calibri"/>
      <family val="2"/>
    </font>
    <font>
      <b/>
      <i/>
      <sz val="11"/>
      <name val="Calibri"/>
      <family val="2"/>
    </font>
    <font>
      <b/>
      <sz val="16"/>
      <color rgb="FF000000"/>
      <name val="Calibri"/>
      <family val="2"/>
    </font>
    <font>
      <b/>
      <sz val="14"/>
      <color rgb="FF000000"/>
      <name val="Calibri"/>
      <family val="2"/>
    </font>
    <font>
      <b/>
      <i/>
      <sz val="11"/>
      <color rgb="FF000000"/>
      <name val="Calibri"/>
      <family val="2"/>
    </font>
    <font>
      <b/>
      <u/>
      <sz val="11"/>
      <color rgb="FF000000"/>
      <name val="Calibri"/>
      <family val="2"/>
    </font>
    <font>
      <b/>
      <sz val="11"/>
      <color rgb="FF000000"/>
      <name val="Calibri"/>
      <family val="2"/>
    </font>
    <font>
      <sz val="11"/>
      <color rgb="FFFF0000"/>
      <name val="Calibri"/>
      <family val="2"/>
    </font>
    <font>
      <i/>
      <sz val="9"/>
      <color rgb="FF000000"/>
      <name val="Calibri"/>
      <family val="2"/>
    </font>
    <font>
      <b/>
      <i/>
      <sz val="9"/>
      <color rgb="FF000000"/>
      <name val="Calibri"/>
      <family val="2"/>
    </font>
    <font>
      <b/>
      <sz val="10"/>
      <color rgb="FF000000"/>
      <name val="Calibri"/>
      <family val="2"/>
    </font>
    <font>
      <sz val="10"/>
      <color rgb="FF000000"/>
      <name val="Calibri"/>
      <family val="2"/>
    </font>
    <font>
      <b/>
      <sz val="3"/>
      <color rgb="FF000000"/>
      <name val="Calibri"/>
      <family val="2"/>
    </font>
    <font>
      <sz val="3"/>
      <color rgb="FF000000"/>
      <name val="Calibri"/>
      <family val="2"/>
    </font>
    <font>
      <b/>
      <sz val="14"/>
      <color rgb="FFFF0000"/>
      <name val="Calibri"/>
      <family val="2"/>
    </font>
    <font>
      <sz val="11"/>
      <name val="Calibri"/>
      <family val="2"/>
    </font>
    <font>
      <b/>
      <sz val="11"/>
      <color rgb="FFFF0000"/>
      <name val="Calibri"/>
      <family val="2"/>
    </font>
    <font>
      <sz val="16"/>
      <color rgb="FF000000"/>
      <name val="Calibri"/>
      <family val="2"/>
    </font>
    <font>
      <b/>
      <u/>
      <sz val="11"/>
      <color rgb="FFFF0000"/>
      <name val="Calibri"/>
      <family val="2"/>
      <scheme val="minor"/>
    </font>
    <font>
      <b/>
      <sz val="10"/>
      <color rgb="FFFF0000"/>
      <name val="Arial"/>
      <family val="2"/>
    </font>
    <font>
      <sz val="9"/>
      <color indexed="81"/>
      <name val="Tahoma"/>
      <family val="2"/>
    </font>
    <font>
      <b/>
      <sz val="9"/>
      <color indexed="81"/>
      <name val="Tahoma"/>
      <family val="2"/>
    </font>
    <font>
      <b/>
      <i/>
      <sz val="14"/>
      <color rgb="FFFF0000"/>
      <name val="Calibri"/>
      <family val="2"/>
    </font>
    <font>
      <b/>
      <i/>
      <sz val="14"/>
      <color rgb="FF000000"/>
      <name val="Calibri"/>
      <family val="2"/>
    </font>
    <font>
      <b/>
      <i/>
      <sz val="12"/>
      <color rgb="FF000000"/>
      <name val="Calibri"/>
      <family val="2"/>
    </font>
    <font>
      <b/>
      <sz val="11"/>
      <color theme="8" tint="-0.249977111117893"/>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2F2F2"/>
        <bgColor rgb="FF000000"/>
      </patternFill>
    </fill>
    <fill>
      <patternFill patternType="solid">
        <fgColor theme="6" tint="-0.249977111117893"/>
        <bgColor indexed="64"/>
      </patternFill>
    </fill>
    <fill>
      <patternFill patternType="solid">
        <fgColor theme="6" tint="-0.249977111117893"/>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6" tint="0.79998168889431442"/>
        <bgColor rgb="FF000000"/>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double">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s>
  <cellStyleXfs count="9">
    <xf numFmtId="0" fontId="0" fillId="0" borderId="0"/>
    <xf numFmtId="43" fontId="1"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xf numFmtId="0" fontId="1" fillId="0" borderId="0"/>
    <xf numFmtId="0" fontId="32" fillId="0" borderId="0"/>
    <xf numFmtId="43" fontId="32" fillId="0" borderId="0" applyFont="0" applyFill="0" applyBorder="0" applyAlignment="0" applyProtection="0"/>
    <xf numFmtId="0" fontId="1" fillId="0" borderId="0"/>
    <xf numFmtId="9" fontId="1" fillId="0" borderId="0" applyFont="0" applyFill="0" applyBorder="0" applyAlignment="0" applyProtection="0"/>
  </cellStyleXfs>
  <cellXfs count="473">
    <xf numFmtId="0" fontId="0" fillId="0" borderId="0" xfId="0"/>
    <xf numFmtId="0" fontId="0" fillId="0" borderId="0" xfId="0" applyAlignment="1">
      <alignment horizontal="left"/>
    </xf>
    <xf numFmtId="0" fontId="14" fillId="0" borderId="0" xfId="0" applyFont="1"/>
    <xf numFmtId="0" fontId="7" fillId="0" borderId="0" xfId="0" applyFont="1"/>
    <xf numFmtId="0" fontId="9" fillId="4" borderId="6" xfId="0" applyFont="1" applyFill="1" applyBorder="1" applyAlignment="1">
      <alignment horizontal="center" wrapText="1"/>
    </xf>
    <xf numFmtId="0" fontId="16" fillId="0" borderId="0" xfId="0" applyFont="1" applyAlignment="1">
      <alignment horizontal="center"/>
    </xf>
    <xf numFmtId="0" fontId="15" fillId="0" borderId="0" xfId="0" applyFont="1"/>
    <xf numFmtId="0" fontId="7" fillId="0" borderId="1" xfId="0" applyFont="1" applyBorder="1"/>
    <xf numFmtId="0" fontId="15" fillId="0" borderId="0" xfId="0" applyFont="1" applyAlignment="1">
      <alignment horizontal="right"/>
    </xf>
    <xf numFmtId="0" fontId="7" fillId="0" borderId="0" xfId="0" applyFont="1" applyAlignment="1">
      <alignment horizontal="center"/>
    </xf>
    <xf numFmtId="0" fontId="18" fillId="0" borderId="1" xfId="0" applyFont="1" applyBorder="1"/>
    <xf numFmtId="0" fontId="19" fillId="0" borderId="0" xfId="0" applyFont="1"/>
    <xf numFmtId="164" fontId="19" fillId="0" borderId="0" xfId="0" applyNumberFormat="1" applyFont="1"/>
    <xf numFmtId="0" fontId="9" fillId="0" borderId="0" xfId="0" applyFont="1" applyAlignment="1">
      <alignment horizontal="center"/>
    </xf>
    <xf numFmtId="164" fontId="10" fillId="0" borderId="0" xfId="0" applyNumberFormat="1" applyFont="1" applyAlignment="1">
      <alignment horizontal="left"/>
    </xf>
    <xf numFmtId="14" fontId="10" fillId="0" borderId="0" xfId="0" quotePrefix="1" applyNumberFormat="1" applyFont="1" applyAlignment="1">
      <alignment horizontal="left"/>
    </xf>
    <xf numFmtId="43" fontId="10" fillId="0" borderId="0" xfId="1" applyFont="1" applyAlignment="1">
      <alignment horizontal="left"/>
    </xf>
    <xf numFmtId="0" fontId="10" fillId="0" borderId="7" xfId="0" applyFont="1" applyBorder="1"/>
    <xf numFmtId="164" fontId="10" fillId="0" borderId="7" xfId="0" applyNumberFormat="1" applyFont="1" applyBorder="1"/>
    <xf numFmtId="43" fontId="10" fillId="0" borderId="7" xfId="1" applyFont="1" applyBorder="1" applyAlignment="1"/>
    <xf numFmtId="0" fontId="10" fillId="0" borderId="0" xfId="0" applyFont="1"/>
    <xf numFmtId="164" fontId="10" fillId="0" borderId="0" xfId="0" applyNumberFormat="1" applyFont="1"/>
    <xf numFmtId="43" fontId="10" fillId="0" borderId="0" xfId="0" applyNumberFormat="1" applyFont="1"/>
    <xf numFmtId="0" fontId="7" fillId="0" borderId="0" xfId="0" applyFont="1" applyAlignment="1">
      <alignment horizontal="left"/>
    </xf>
    <xf numFmtId="0" fontId="5"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xf>
    <xf numFmtId="0" fontId="9" fillId="0" borderId="0" xfId="0" applyFont="1" applyAlignment="1">
      <alignment horizontal="left" vertical="top"/>
    </xf>
    <xf numFmtId="0" fontId="10"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4" fillId="0" borderId="0" xfId="0" applyFont="1" applyAlignment="1">
      <alignment horizontal="left" vertical="top" wrapText="1"/>
    </xf>
    <xf numFmtId="0" fontId="0" fillId="0" borderId="0" xfId="0" applyAlignment="1">
      <alignment horizontal="left" vertical="top"/>
    </xf>
    <xf numFmtId="0" fontId="15" fillId="0" borderId="0" xfId="0" applyFont="1" applyAlignment="1">
      <alignment wrapText="1"/>
    </xf>
    <xf numFmtId="0" fontId="7" fillId="0" borderId="11" xfId="0" applyFont="1" applyBorder="1" applyAlignment="1">
      <alignment horizontal="left"/>
    </xf>
    <xf numFmtId="0" fontId="15" fillId="0" borderId="14" xfId="0" applyFont="1" applyBorder="1"/>
    <xf numFmtId="0" fontId="15" fillId="0" borderId="14" xfId="0" applyFont="1" applyBorder="1" applyAlignment="1">
      <alignment wrapText="1"/>
    </xf>
    <xf numFmtId="0" fontId="7" fillId="0" borderId="14" xfId="0" applyFont="1" applyBorder="1"/>
    <xf numFmtId="0" fontId="23" fillId="0" borderId="11" xfId="0" applyFont="1" applyBorder="1" applyAlignment="1">
      <alignment horizontal="left"/>
    </xf>
    <xf numFmtId="0" fontId="23" fillId="0" borderId="0" xfId="0" applyFont="1" applyAlignment="1">
      <alignment horizontal="left"/>
    </xf>
    <xf numFmtId="0" fontId="15" fillId="0" borderId="0" xfId="0" applyFont="1" applyAlignment="1">
      <alignment horizontal="left"/>
    </xf>
    <xf numFmtId="0" fontId="7" fillId="0" borderId="1" xfId="0" applyFont="1" applyBorder="1" applyAlignment="1">
      <alignment horizontal="left"/>
    </xf>
    <xf numFmtId="0" fontId="7" fillId="0" borderId="26" xfId="0" applyFont="1" applyBorder="1"/>
    <xf numFmtId="0" fontId="7" fillId="0" borderId="27" xfId="0" applyFont="1" applyBorder="1"/>
    <xf numFmtId="0" fontId="10" fillId="4" borderId="31" xfId="0" applyFont="1" applyFill="1" applyBorder="1" applyAlignment="1">
      <alignment horizontal="center" wrapText="1"/>
    </xf>
    <xf numFmtId="0" fontId="10" fillId="4" borderId="32" xfId="0" applyFont="1" applyFill="1" applyBorder="1" applyAlignment="1">
      <alignment horizontal="center" wrapText="1"/>
    </xf>
    <xf numFmtId="0" fontId="10" fillId="4" borderId="32" xfId="0" applyFont="1" applyFill="1" applyBorder="1" applyAlignment="1">
      <alignment horizontal="center"/>
    </xf>
    <xf numFmtId="0" fontId="16" fillId="0" borderId="18" xfId="0" applyFont="1" applyBorder="1" applyAlignment="1">
      <alignment horizontal="center"/>
    </xf>
    <xf numFmtId="0" fontId="15" fillId="0" borderId="15" xfId="0" applyFont="1" applyBorder="1"/>
    <xf numFmtId="0" fontId="15" fillId="0" borderId="16" xfId="0" applyFont="1" applyBorder="1" applyAlignment="1">
      <alignment horizontal="center"/>
    </xf>
    <xf numFmtId="0" fontId="15" fillId="0" borderId="28" xfId="0" applyFont="1" applyBorder="1" applyAlignment="1">
      <alignment horizontal="center"/>
    </xf>
    <xf numFmtId="0" fontId="15" fillId="4" borderId="17" xfId="0" applyFont="1" applyFill="1" applyBorder="1" applyAlignment="1">
      <alignment horizontal="center"/>
    </xf>
    <xf numFmtId="0" fontId="15" fillId="4" borderId="12" xfId="0" applyFont="1" applyFill="1" applyBorder="1" applyAlignment="1">
      <alignment horizontal="center" wrapText="1"/>
    </xf>
    <xf numFmtId="0" fontId="15" fillId="4" borderId="36" xfId="0" applyFont="1" applyFill="1" applyBorder="1" applyAlignment="1">
      <alignment horizontal="center" wrapText="1"/>
    </xf>
    <xf numFmtId="0" fontId="15" fillId="4" borderId="17" xfId="0" applyFont="1" applyFill="1" applyBorder="1" applyAlignment="1">
      <alignment horizontal="center" wrapText="1"/>
    </xf>
    <xf numFmtId="0" fontId="17" fillId="4" borderId="22" xfId="0" applyFont="1" applyFill="1" applyBorder="1" applyAlignment="1">
      <alignment horizontal="center" wrapText="1"/>
    </xf>
    <xf numFmtId="0" fontId="16" fillId="4" borderId="23" xfId="0" applyFont="1" applyFill="1" applyBorder="1" applyAlignment="1">
      <alignment horizontal="center"/>
    </xf>
    <xf numFmtId="0" fontId="15" fillId="0" borderId="18" xfId="0" applyFont="1" applyBorder="1" applyAlignment="1">
      <alignment horizontal="center"/>
    </xf>
    <xf numFmtId="14" fontId="22" fillId="0" borderId="22" xfId="0" applyNumberFormat="1" applyFont="1" applyBorder="1" applyAlignment="1">
      <alignment horizontal="center" wrapText="1"/>
    </xf>
    <xf numFmtId="0" fontId="7" fillId="0" borderId="23" xfId="0" applyFont="1" applyBorder="1" applyAlignment="1">
      <alignment horizontal="center" vertical="top"/>
    </xf>
    <xf numFmtId="0" fontId="7" fillId="0" borderId="23" xfId="0" applyFont="1" applyBorder="1" applyAlignment="1">
      <alignment horizontal="left" vertical="top"/>
    </xf>
    <xf numFmtId="0" fontId="21" fillId="0" borderId="22" xfId="0" applyFont="1" applyBorder="1" applyAlignment="1">
      <alignment horizontal="center"/>
    </xf>
    <xf numFmtId="0" fontId="16" fillId="0" borderId="23" xfId="0" applyFont="1" applyBorder="1" applyAlignment="1">
      <alignment horizontal="left"/>
    </xf>
    <xf numFmtId="9" fontId="7" fillId="4" borderId="33" xfId="2" applyFont="1" applyFill="1" applyBorder="1" applyAlignment="1">
      <alignment horizontal="center"/>
    </xf>
    <xf numFmtId="43" fontId="7" fillId="0" borderId="0" xfId="0" applyNumberFormat="1" applyFont="1"/>
    <xf numFmtId="9" fontId="7" fillId="4" borderId="10" xfId="2" applyFont="1" applyFill="1" applyBorder="1" applyAlignment="1">
      <alignment horizontal="center"/>
    </xf>
    <xf numFmtId="0" fontId="24" fillId="0" borderId="0" xfId="0" applyFont="1"/>
    <xf numFmtId="0" fontId="9" fillId="0" borderId="0" xfId="0" applyFont="1"/>
    <xf numFmtId="0" fontId="9" fillId="2" borderId="14" xfId="0" applyFont="1" applyFill="1" applyBorder="1"/>
    <xf numFmtId="43" fontId="20" fillId="2" borderId="13" xfId="1" applyFont="1" applyFill="1" applyBorder="1"/>
    <xf numFmtId="43" fontId="10" fillId="4" borderId="0" xfId="1" applyFont="1" applyFill="1" applyAlignment="1">
      <alignment horizontal="left"/>
    </xf>
    <xf numFmtId="43" fontId="10" fillId="4" borderId="7" xfId="1" applyFont="1" applyFill="1" applyBorder="1" applyAlignment="1"/>
    <xf numFmtId="17" fontId="9" fillId="4" borderId="18" xfId="0" applyNumberFormat="1" applyFont="1" applyFill="1" applyBorder="1" applyAlignment="1">
      <alignment horizontal="left"/>
    </xf>
    <xf numFmtId="0" fontId="9" fillId="4" borderId="18" xfId="0" applyFont="1" applyFill="1" applyBorder="1" applyAlignment="1">
      <alignment horizontal="center" wrapText="1"/>
    </xf>
    <xf numFmtId="0" fontId="9" fillId="4" borderId="26" xfId="0" applyFont="1" applyFill="1" applyBorder="1" applyAlignment="1">
      <alignment horizontal="center"/>
    </xf>
    <xf numFmtId="0" fontId="9" fillId="4" borderId="18" xfId="0" applyFont="1" applyFill="1" applyBorder="1" applyAlignment="1">
      <alignment horizontal="center"/>
    </xf>
    <xf numFmtId="164" fontId="9" fillId="4" borderId="23" xfId="0" applyNumberFormat="1" applyFont="1" applyFill="1" applyBorder="1" applyAlignment="1">
      <alignment horizontal="center"/>
    </xf>
    <xf numFmtId="0" fontId="10" fillId="0" borderId="0" xfId="0" applyFont="1" applyAlignment="1">
      <alignment horizontal="left"/>
    </xf>
    <xf numFmtId="0" fontId="14" fillId="0" borderId="0" xfId="0" applyFont="1" applyAlignment="1">
      <alignment horizontal="left"/>
    </xf>
    <xf numFmtId="0" fontId="9" fillId="2" borderId="14" xfId="0" applyFont="1" applyFill="1" applyBorder="1" applyAlignment="1">
      <alignment horizontal="left"/>
    </xf>
    <xf numFmtId="0" fontId="20" fillId="0" borderId="0" xfId="0" applyFont="1" applyAlignment="1">
      <alignment horizontal="left"/>
    </xf>
    <xf numFmtId="0" fontId="9" fillId="4" borderId="14" xfId="0" applyFont="1" applyFill="1" applyBorder="1" applyAlignment="1">
      <alignment horizontal="left" wrapText="1"/>
    </xf>
    <xf numFmtId="0" fontId="15" fillId="0" borderId="0" xfId="0" applyFont="1" applyAlignment="1">
      <alignment horizontal="left" wrapText="1"/>
    </xf>
    <xf numFmtId="43" fontId="10" fillId="0" borderId="48" xfId="0" applyNumberFormat="1" applyFont="1" applyBorder="1" applyAlignment="1">
      <alignment horizontal="left"/>
    </xf>
    <xf numFmtId="43" fontId="10" fillId="0" borderId="49" xfId="0" applyNumberFormat="1" applyFont="1" applyBorder="1" applyAlignment="1">
      <alignment horizontal="left"/>
    </xf>
    <xf numFmtId="43" fontId="10" fillId="0" borderId="50" xfId="0" applyNumberFormat="1" applyFont="1" applyBorder="1" applyAlignment="1">
      <alignment horizontal="left"/>
    </xf>
    <xf numFmtId="43" fontId="15" fillId="0" borderId="40" xfId="0" applyNumberFormat="1" applyFont="1" applyBorder="1" applyAlignment="1">
      <alignment horizontal="left"/>
    </xf>
    <xf numFmtId="0" fontId="15" fillId="4" borderId="18" xfId="0" applyFont="1" applyFill="1" applyBorder="1" applyAlignment="1">
      <alignment horizontal="center"/>
    </xf>
    <xf numFmtId="0" fontId="4" fillId="0" borderId="26" xfId="0" applyFont="1" applyBorder="1" applyAlignment="1">
      <alignment horizontal="left" vertical="top"/>
    </xf>
    <xf numFmtId="0" fontId="11" fillId="0" borderId="20" xfId="0" applyFont="1" applyBorder="1" applyAlignment="1">
      <alignment horizontal="left" vertical="top" wrapText="1"/>
    </xf>
    <xf numFmtId="0" fontId="10" fillId="0" borderId="27" xfId="0" applyFont="1" applyBorder="1" applyAlignment="1">
      <alignment horizontal="left" vertical="top"/>
    </xf>
    <xf numFmtId="0" fontId="10" fillId="0" borderId="24" xfId="0" applyFont="1" applyBorder="1" applyAlignment="1">
      <alignment vertical="top"/>
    </xf>
    <xf numFmtId="0" fontId="9" fillId="0" borderId="27" xfId="0" applyFont="1" applyBorder="1" applyAlignment="1">
      <alignment horizontal="left" vertical="top" wrapText="1"/>
    </xf>
    <xf numFmtId="0" fontId="9" fillId="0" borderId="27" xfId="0" applyFont="1" applyBorder="1" applyAlignment="1">
      <alignment horizontal="left" vertical="top"/>
    </xf>
    <xf numFmtId="0" fontId="13" fillId="0" borderId="24" xfId="3" applyBorder="1" applyAlignment="1">
      <alignment vertical="top"/>
    </xf>
    <xf numFmtId="0" fontId="9" fillId="0" borderId="41" xfId="0" applyFont="1" applyBorder="1" applyAlignment="1">
      <alignment horizontal="left" vertical="top"/>
    </xf>
    <xf numFmtId="17" fontId="10" fillId="0" borderId="25" xfId="0" applyNumberFormat="1" applyFont="1" applyBorder="1" applyAlignment="1">
      <alignment vertical="top"/>
    </xf>
    <xf numFmtId="0" fontId="20" fillId="0" borderId="0" xfId="0" applyFont="1" applyAlignment="1">
      <alignment vertical="top"/>
    </xf>
    <xf numFmtId="14" fontId="27" fillId="2" borderId="22" xfId="0" applyNumberFormat="1" applyFont="1" applyFill="1" applyBorder="1" applyAlignment="1">
      <alignment horizontal="center" wrapText="1"/>
    </xf>
    <xf numFmtId="0" fontId="9" fillId="4" borderId="23" xfId="0" applyFont="1" applyFill="1" applyBorder="1" applyAlignment="1">
      <alignment horizontal="center" wrapText="1"/>
    </xf>
    <xf numFmtId="0" fontId="10" fillId="0" borderId="2" xfId="0" applyFont="1" applyBorder="1" applyAlignment="1">
      <alignment horizontal="left"/>
    </xf>
    <xf numFmtId="164" fontId="9" fillId="4" borderId="23" xfId="0" applyNumberFormat="1" applyFont="1" applyFill="1" applyBorder="1" applyAlignment="1">
      <alignment horizontal="center" wrapText="1"/>
    </xf>
    <xf numFmtId="43" fontId="10" fillId="0" borderId="0" xfId="1" applyFont="1" applyAlignment="1">
      <alignment horizontal="left" wrapText="1"/>
    </xf>
    <xf numFmtId="164" fontId="9" fillId="4" borderId="41" xfId="0" applyNumberFormat="1" applyFont="1" applyFill="1" applyBorder="1" applyAlignment="1">
      <alignment horizontal="center" wrapText="1"/>
    </xf>
    <xf numFmtId="0" fontId="28" fillId="0" borderId="27" xfId="0" applyFont="1" applyBorder="1"/>
    <xf numFmtId="0" fontId="29" fillId="0" borderId="0" xfId="0" applyFont="1" applyAlignment="1">
      <alignment horizontal="center"/>
    </xf>
    <xf numFmtId="0" fontId="10" fillId="0" borderId="24" xfId="0" applyFont="1" applyBorder="1" applyAlignment="1">
      <alignment horizontal="left" vertical="top" wrapText="1"/>
    </xf>
    <xf numFmtId="0" fontId="20" fillId="3" borderId="12" xfId="0" applyFont="1" applyFill="1" applyBorder="1" applyAlignment="1">
      <alignment vertical="top"/>
    </xf>
    <xf numFmtId="0" fontId="20" fillId="3" borderId="13" xfId="0" applyFont="1" applyFill="1" applyBorder="1" applyAlignment="1">
      <alignment vertical="top"/>
    </xf>
    <xf numFmtId="0" fontId="30" fillId="0" borderId="27" xfId="0" applyFont="1" applyBorder="1"/>
    <xf numFmtId="0" fontId="7" fillId="0" borderId="0" xfId="0" applyFont="1" applyAlignment="1">
      <alignment wrapText="1"/>
    </xf>
    <xf numFmtId="49" fontId="10" fillId="0" borderId="5" xfId="0" applyNumberFormat="1" applyFont="1" applyBorder="1" applyAlignment="1">
      <alignment horizontal="left"/>
    </xf>
    <xf numFmtId="0" fontId="7" fillId="4" borderId="24" xfId="0" applyFont="1" applyFill="1" applyBorder="1"/>
    <xf numFmtId="43" fontId="20" fillId="0" borderId="0" xfId="1" applyFont="1" applyFill="1" applyBorder="1"/>
    <xf numFmtId="0" fontId="14" fillId="2" borderId="18" xfId="0" applyFont="1" applyFill="1" applyBorder="1"/>
    <xf numFmtId="0" fontId="9" fillId="7" borderId="23" xfId="0" applyFont="1" applyFill="1" applyBorder="1" applyAlignment="1">
      <alignment horizontal="center"/>
    </xf>
    <xf numFmtId="17" fontId="9" fillId="0" borderId="0" xfId="0" applyNumberFormat="1" applyFont="1"/>
    <xf numFmtId="0" fontId="14" fillId="0" borderId="30" xfId="0" applyFont="1" applyBorder="1"/>
    <xf numFmtId="15" fontId="25" fillId="0" borderId="30" xfId="0" applyNumberFormat="1" applyFont="1" applyBorder="1"/>
    <xf numFmtId="43" fontId="25" fillId="0" borderId="30" xfId="1" applyFont="1" applyFill="1" applyBorder="1"/>
    <xf numFmtId="0" fontId="9" fillId="6" borderId="25" xfId="0" applyFont="1" applyFill="1" applyBorder="1" applyAlignment="1">
      <alignment horizontal="center"/>
    </xf>
    <xf numFmtId="43" fontId="10" fillId="0" borderId="0" xfId="1" applyFont="1" applyBorder="1" applyAlignment="1"/>
    <xf numFmtId="43" fontId="10" fillId="0" borderId="0" xfId="1" applyFont="1" applyFill="1" applyAlignment="1">
      <alignment horizontal="left"/>
    </xf>
    <xf numFmtId="43" fontId="10" fillId="0" borderId="7" xfId="1" applyFont="1" applyFill="1" applyBorder="1" applyAlignment="1"/>
    <xf numFmtId="43" fontId="10" fillId="6" borderId="0" xfId="1" applyFont="1" applyFill="1"/>
    <xf numFmtId="43" fontId="10" fillId="6" borderId="7" xfId="1" applyFont="1" applyFill="1" applyBorder="1" applyAlignment="1"/>
    <xf numFmtId="43" fontId="29" fillId="6" borderId="0" xfId="0" applyNumberFormat="1" applyFont="1" applyFill="1" applyAlignment="1">
      <alignment horizontal="center"/>
    </xf>
    <xf numFmtId="0" fontId="10" fillId="7" borderId="0" xfId="0" applyFont="1" applyFill="1" applyAlignment="1">
      <alignment horizontal="left"/>
    </xf>
    <xf numFmtId="43" fontId="10" fillId="7" borderId="7" xfId="1" applyFont="1" applyFill="1" applyBorder="1" applyAlignment="1"/>
    <xf numFmtId="0" fontId="10" fillId="7" borderId="0" xfId="0" applyFont="1" applyFill="1"/>
    <xf numFmtId="0" fontId="9" fillId="7" borderId="41" xfId="0" applyFont="1" applyFill="1" applyBorder="1" applyAlignment="1">
      <alignment horizontal="center"/>
    </xf>
    <xf numFmtId="0" fontId="10" fillId="0" borderId="0" xfId="0" quotePrefix="1" applyFont="1" applyAlignment="1">
      <alignment vertical="top" wrapText="1"/>
    </xf>
    <xf numFmtId="0" fontId="31" fillId="0" borderId="0" xfId="0" applyFont="1" applyAlignment="1">
      <alignment vertical="top" wrapText="1"/>
    </xf>
    <xf numFmtId="0" fontId="15" fillId="0" borderId="27" xfId="0" applyFont="1" applyBorder="1"/>
    <xf numFmtId="9" fontId="7" fillId="4" borderId="51" xfId="2" applyFont="1" applyFill="1" applyBorder="1" applyAlignment="1">
      <alignment horizontal="center"/>
    </xf>
    <xf numFmtId="9" fontId="7" fillId="4" borderId="52" xfId="2" applyFont="1" applyFill="1" applyBorder="1" applyAlignment="1">
      <alignment horizontal="center"/>
    </xf>
    <xf numFmtId="0" fontId="33" fillId="0" borderId="0" xfId="0" applyFont="1"/>
    <xf numFmtId="0" fontId="33" fillId="0" borderId="0" xfId="0" applyFont="1" applyAlignment="1">
      <alignment horizontal="center"/>
    </xf>
    <xf numFmtId="0" fontId="34" fillId="8" borderId="14" xfId="0" applyFont="1" applyFill="1" applyBorder="1" applyAlignment="1">
      <alignment horizontal="left"/>
    </xf>
    <xf numFmtId="0" fontId="36" fillId="0" borderId="0" xfId="0" applyFont="1" applyAlignment="1">
      <alignment vertical="center"/>
    </xf>
    <xf numFmtId="0" fontId="37" fillId="0" borderId="0" xfId="0" applyFont="1" applyAlignment="1">
      <alignment vertical="center"/>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vertical="center"/>
    </xf>
    <xf numFmtId="0" fontId="40" fillId="9" borderId="52" xfId="0" applyFont="1" applyFill="1" applyBorder="1" applyAlignment="1">
      <alignment horizontal="center" vertical="center" wrapText="1"/>
    </xf>
    <xf numFmtId="0" fontId="41" fillId="0" borderId="0" xfId="0" applyFont="1" applyAlignment="1">
      <alignment horizontal="center" vertical="center" wrapText="1"/>
    </xf>
    <xf numFmtId="0" fontId="40" fillId="0" borderId="0" xfId="0" applyFont="1"/>
    <xf numFmtId="0" fontId="40" fillId="0" borderId="55" xfId="0" applyFont="1" applyBorder="1" applyAlignment="1">
      <alignment horizontal="center" wrapText="1"/>
    </xf>
    <xf numFmtId="0" fontId="40" fillId="0" borderId="55" xfId="0" applyFont="1" applyBorder="1" applyAlignment="1">
      <alignment horizontal="center" vertical="center" wrapText="1"/>
    </xf>
    <xf numFmtId="0" fontId="33" fillId="9" borderId="52" xfId="0" applyFont="1" applyFill="1" applyBorder="1"/>
    <xf numFmtId="0" fontId="44" fillId="9" borderId="55" xfId="0" applyFont="1" applyFill="1" applyBorder="1" applyAlignment="1">
      <alignment horizontal="center" wrapText="1"/>
    </xf>
    <xf numFmtId="0" fontId="45" fillId="0" borderId="55" xfId="0" applyFont="1" applyBorder="1" applyAlignment="1">
      <alignment horizontal="center" wrapText="1"/>
    </xf>
    <xf numFmtId="0" fontId="33" fillId="0" borderId="55" xfId="0" applyFont="1" applyBorder="1" applyAlignment="1">
      <alignment horizontal="center" vertical="center" wrapText="1"/>
    </xf>
    <xf numFmtId="0" fontId="44" fillId="0" borderId="55" xfId="0" applyFont="1" applyBorder="1" applyAlignment="1">
      <alignment horizontal="center" wrapText="1"/>
    </xf>
    <xf numFmtId="0" fontId="40" fillId="0" borderId="0" xfId="0" applyFont="1" applyAlignment="1">
      <alignment horizontal="center" vertical="center" wrapText="1"/>
    </xf>
    <xf numFmtId="0" fontId="46" fillId="0" borderId="55" xfId="0" applyFont="1" applyBorder="1" applyAlignment="1">
      <alignment horizontal="center" wrapText="1"/>
    </xf>
    <xf numFmtId="0" fontId="46" fillId="0" borderId="55" xfId="0" applyFont="1" applyBorder="1" applyAlignment="1">
      <alignment horizontal="center" vertical="center" wrapText="1"/>
    </xf>
    <xf numFmtId="0" fontId="40" fillId="9" borderId="55" xfId="0" applyFont="1" applyFill="1" applyBorder="1" applyAlignment="1">
      <alignment horizontal="center" wrapText="1"/>
    </xf>
    <xf numFmtId="0" fontId="48" fillId="0" borderId="0" xfId="0" applyFont="1" applyAlignment="1">
      <alignment vertical="center"/>
    </xf>
    <xf numFmtId="0" fontId="49" fillId="0" borderId="55" xfId="0" applyFont="1" applyBorder="1" applyAlignment="1">
      <alignment horizontal="center" wrapText="1"/>
    </xf>
    <xf numFmtId="0" fontId="33" fillId="0" borderId="55" xfId="0" applyFont="1" applyBorder="1" applyAlignment="1">
      <alignment horizontal="center" wrapText="1"/>
    </xf>
    <xf numFmtId="0" fontId="33" fillId="0" borderId="0" xfId="0" applyFont="1" applyAlignment="1">
      <alignment horizontal="justify" vertical="center"/>
    </xf>
    <xf numFmtId="0" fontId="40" fillId="0" borderId="58" xfId="0" applyFont="1" applyBorder="1" applyAlignment="1">
      <alignment horizontal="center" wrapText="1"/>
    </xf>
    <xf numFmtId="0" fontId="40" fillId="0" borderId="58" xfId="0" applyFont="1" applyBorder="1" applyAlignment="1">
      <alignment horizontal="center" vertical="center" wrapText="1"/>
    </xf>
    <xf numFmtId="0" fontId="40" fillId="9" borderId="59" xfId="0" applyFont="1" applyFill="1" applyBorder="1" applyAlignment="1">
      <alignment horizontal="center" vertical="center" wrapText="1"/>
    </xf>
    <xf numFmtId="43" fontId="33" fillId="9" borderId="52" xfId="1" applyFont="1" applyFill="1" applyBorder="1"/>
    <xf numFmtId="0" fontId="42" fillId="13" borderId="2" xfId="0" applyFont="1" applyFill="1" applyBorder="1" applyAlignment="1">
      <alignment horizontal="left" vertical="center" wrapText="1"/>
    </xf>
    <xf numFmtId="43" fontId="40" fillId="0" borderId="52" xfId="1" applyFont="1" applyBorder="1"/>
    <xf numFmtId="43" fontId="40" fillId="9" borderId="52" xfId="1" applyFont="1" applyFill="1" applyBorder="1" applyAlignment="1">
      <alignment horizontal="center" vertical="center" wrapText="1"/>
    </xf>
    <xf numFmtId="43" fontId="33" fillId="9" borderId="60" xfId="1" applyFont="1" applyFill="1" applyBorder="1" applyAlignment="1">
      <alignment horizontal="center" vertical="center" wrapText="1"/>
    </xf>
    <xf numFmtId="43" fontId="40" fillId="9" borderId="61" xfId="1" applyFont="1" applyFill="1" applyBorder="1" applyAlignment="1">
      <alignment horizontal="center" vertical="center" wrapText="1"/>
    </xf>
    <xf numFmtId="0" fontId="40" fillId="0" borderId="64" xfId="0" applyFont="1" applyBorder="1" applyAlignment="1">
      <alignment horizontal="center" wrapText="1"/>
    </xf>
    <xf numFmtId="0" fontId="40" fillId="0" borderId="64" xfId="0" applyFont="1" applyBorder="1" applyAlignment="1">
      <alignment horizontal="center" vertical="center" wrapText="1"/>
    </xf>
    <xf numFmtId="0" fontId="40" fillId="0" borderId="65" xfId="0" applyFont="1" applyBorder="1" applyAlignment="1">
      <alignment horizontal="center" vertical="center" wrapText="1"/>
    </xf>
    <xf numFmtId="0" fontId="40" fillId="0" borderId="66" xfId="0" applyFont="1" applyBorder="1" applyAlignment="1">
      <alignment vertical="center" wrapText="1"/>
    </xf>
    <xf numFmtId="0" fontId="40" fillId="0" borderId="67" xfId="0" applyFont="1" applyBorder="1" applyAlignment="1">
      <alignment horizontal="center" vertical="center" wrapText="1"/>
    </xf>
    <xf numFmtId="0" fontId="40" fillId="13" borderId="52" xfId="0" applyFont="1" applyFill="1" applyBorder="1" applyAlignment="1">
      <alignment horizontal="left" vertical="center" wrapText="1"/>
    </xf>
    <xf numFmtId="0" fontId="42" fillId="13" borderId="54" xfId="0" applyFont="1" applyFill="1" applyBorder="1" applyAlignment="1">
      <alignment horizontal="left" vertical="center" wrapText="1"/>
    </xf>
    <xf numFmtId="0" fontId="33" fillId="0" borderId="70" xfId="0" applyFont="1" applyBorder="1" applyAlignment="1">
      <alignment horizontal="center" vertical="center" wrapText="1"/>
    </xf>
    <xf numFmtId="0" fontId="44" fillId="9" borderId="60" xfId="0" applyFont="1" applyFill="1" applyBorder="1" applyAlignment="1">
      <alignment vertical="center" wrapText="1"/>
    </xf>
    <xf numFmtId="43" fontId="33" fillId="9" borderId="67" xfId="1" applyFont="1" applyFill="1" applyBorder="1" applyAlignment="1">
      <alignment horizontal="center" vertical="center" wrapText="1"/>
    </xf>
    <xf numFmtId="0" fontId="45" fillId="0" borderId="60" xfId="0" applyFont="1" applyBorder="1" applyAlignment="1">
      <alignment vertical="center" wrapText="1"/>
    </xf>
    <xf numFmtId="0" fontId="44" fillId="9" borderId="60" xfId="0" applyFont="1" applyFill="1" applyBorder="1" applyAlignment="1">
      <alignment horizontal="left" vertical="center" wrapText="1"/>
    </xf>
    <xf numFmtId="0" fontId="44" fillId="0" borderId="60" xfId="0" applyFont="1" applyBorder="1" applyAlignment="1">
      <alignment horizontal="left" vertical="center" wrapText="1"/>
    </xf>
    <xf numFmtId="0" fontId="46" fillId="0" borderId="60" xfId="0" applyFont="1" applyBorder="1" applyAlignment="1">
      <alignment horizontal="left" vertical="center" wrapText="1" indent="1"/>
    </xf>
    <xf numFmtId="0" fontId="40" fillId="9" borderId="60" xfId="0" applyFont="1" applyFill="1" applyBorder="1" applyAlignment="1">
      <alignment horizontal="left" vertical="center" wrapText="1"/>
    </xf>
    <xf numFmtId="0" fontId="47" fillId="0" borderId="67" xfId="0" applyFont="1" applyBorder="1" applyAlignment="1">
      <alignment horizontal="center" vertical="center" wrapText="1"/>
    </xf>
    <xf numFmtId="0" fontId="40" fillId="0" borderId="60" xfId="0" applyFont="1" applyBorder="1" applyAlignment="1">
      <alignment vertical="center" wrapText="1"/>
    </xf>
    <xf numFmtId="0" fontId="33" fillId="0" borderId="67" xfId="0" applyFont="1" applyBorder="1" applyAlignment="1">
      <alignment horizontal="center" vertical="center" wrapText="1"/>
    </xf>
    <xf numFmtId="0" fontId="49" fillId="0" borderId="60" xfId="0" applyFont="1" applyBorder="1" applyAlignment="1">
      <alignment vertical="center" wrapText="1"/>
    </xf>
    <xf numFmtId="0" fontId="33" fillId="0" borderId="60" xfId="0" applyFont="1" applyBorder="1" applyAlignment="1">
      <alignment vertical="center" wrapText="1"/>
    </xf>
    <xf numFmtId="0" fontId="40" fillId="12" borderId="60" xfId="0" applyFont="1" applyFill="1" applyBorder="1" applyAlignment="1">
      <alignment vertical="center" wrapText="1"/>
    </xf>
    <xf numFmtId="0" fontId="40" fillId="10" borderId="60" xfId="0" applyFont="1" applyFill="1" applyBorder="1" applyAlignment="1">
      <alignment horizontal="left" vertical="center" wrapText="1"/>
    </xf>
    <xf numFmtId="0" fontId="34" fillId="11" borderId="60" xfId="0" applyFont="1" applyFill="1" applyBorder="1" applyAlignment="1">
      <alignment horizontal="left" vertical="center" wrapText="1"/>
    </xf>
    <xf numFmtId="0" fontId="40" fillId="9" borderId="61" xfId="0" applyFont="1" applyFill="1" applyBorder="1" applyAlignment="1">
      <alignment horizontal="left" vertical="center" wrapText="1"/>
    </xf>
    <xf numFmtId="0" fontId="40" fillId="9" borderId="73" xfId="0" applyFont="1" applyFill="1" applyBorder="1" applyAlignment="1">
      <alignment horizontal="center" wrapText="1"/>
    </xf>
    <xf numFmtId="43" fontId="40" fillId="9" borderId="73" xfId="0" applyNumberFormat="1" applyFont="1" applyFill="1" applyBorder="1" applyAlignment="1">
      <alignment horizontal="center" vertical="center" wrapText="1"/>
    </xf>
    <xf numFmtId="43" fontId="40" fillId="9" borderId="62" xfId="0" applyNumberFormat="1" applyFont="1" applyFill="1" applyBorder="1" applyAlignment="1">
      <alignment horizontal="center" vertical="center" wrapText="1"/>
    </xf>
    <xf numFmtId="0" fontId="40" fillId="11" borderId="55" xfId="0" applyFont="1" applyFill="1" applyBorder="1" applyAlignment="1">
      <alignment horizontal="center" wrapText="1"/>
    </xf>
    <xf numFmtId="0" fontId="0" fillId="0" borderId="6" xfId="0" applyBorder="1"/>
    <xf numFmtId="0" fontId="0" fillId="0" borderId="6" xfId="0" applyBorder="1" applyAlignment="1">
      <alignment wrapText="1"/>
    </xf>
    <xf numFmtId="0" fontId="42" fillId="10" borderId="2" xfId="0" applyFont="1" applyFill="1" applyBorder="1" applyAlignment="1">
      <alignment horizontal="left" vertical="center" wrapText="1"/>
    </xf>
    <xf numFmtId="0" fontId="42" fillId="10" borderId="54" xfId="0" applyFont="1" applyFill="1" applyBorder="1" applyAlignment="1">
      <alignment horizontal="left" vertical="center" wrapText="1"/>
    </xf>
    <xf numFmtId="0" fontId="35" fillId="0" borderId="60" xfId="0" applyFont="1" applyBorder="1" applyAlignment="1">
      <alignment vertical="center" wrapText="1"/>
    </xf>
    <xf numFmtId="0" fontId="49" fillId="0" borderId="3" xfId="0" applyFont="1" applyBorder="1" applyAlignment="1">
      <alignment vertical="center" wrapText="1"/>
    </xf>
    <xf numFmtId="0" fontId="33" fillId="0" borderId="3" xfId="0" applyFont="1" applyBorder="1" applyAlignment="1">
      <alignment vertical="center" wrapText="1"/>
    </xf>
    <xf numFmtId="0" fontId="50" fillId="0" borderId="0" xfId="0" applyFont="1" applyAlignment="1">
      <alignment vertical="center" wrapText="1"/>
    </xf>
    <xf numFmtId="0" fontId="15" fillId="0" borderId="27" xfId="0" applyFont="1" applyBorder="1" applyAlignment="1">
      <alignment wrapText="1"/>
    </xf>
    <xf numFmtId="0" fontId="15" fillId="4" borderId="74" xfId="0" applyFont="1" applyFill="1" applyBorder="1"/>
    <xf numFmtId="0" fontId="15" fillId="2" borderId="18" xfId="0" applyFont="1" applyFill="1" applyBorder="1" applyAlignment="1">
      <alignment horizontal="center"/>
    </xf>
    <xf numFmtId="0" fontId="14" fillId="0" borderId="27" xfId="0" applyFont="1" applyBorder="1"/>
    <xf numFmtId="0" fontId="14" fillId="4" borderId="37" xfId="0" applyFont="1" applyFill="1" applyBorder="1"/>
    <xf numFmtId="0" fontId="10" fillId="4" borderId="54" xfId="0" applyFont="1" applyFill="1" applyBorder="1" applyAlignment="1">
      <alignment horizontal="center"/>
    </xf>
    <xf numFmtId="0" fontId="7" fillId="4" borderId="77" xfId="0" applyFont="1" applyFill="1" applyBorder="1"/>
    <xf numFmtId="0" fontId="15" fillId="4" borderId="77" xfId="0" applyFont="1" applyFill="1" applyBorder="1"/>
    <xf numFmtId="9" fontId="7" fillId="4" borderId="74" xfId="2" applyFont="1" applyFill="1" applyBorder="1" applyAlignment="1">
      <alignment horizontal="center"/>
    </xf>
    <xf numFmtId="0" fontId="10" fillId="4" borderId="76" xfId="0" applyFont="1" applyFill="1" applyBorder="1" applyAlignment="1">
      <alignment horizontal="center"/>
    </xf>
    <xf numFmtId="0" fontId="40" fillId="6" borderId="64" xfId="0" applyFont="1" applyFill="1" applyBorder="1" applyAlignment="1">
      <alignment horizontal="center" vertical="center" wrapText="1"/>
    </xf>
    <xf numFmtId="0" fontId="40" fillId="6" borderId="58" xfId="0" applyFont="1" applyFill="1" applyBorder="1" applyAlignment="1">
      <alignment horizontal="center" vertical="center" wrapText="1"/>
    </xf>
    <xf numFmtId="0" fontId="46" fillId="6" borderId="55" xfId="0" applyFont="1" applyFill="1" applyBorder="1" applyAlignment="1">
      <alignment horizontal="center" vertical="center" wrapText="1"/>
    </xf>
    <xf numFmtId="0" fontId="33" fillId="6" borderId="55" xfId="0" applyFont="1" applyFill="1" applyBorder="1" applyAlignment="1">
      <alignment horizontal="center" vertical="center" wrapText="1"/>
    </xf>
    <xf numFmtId="0" fontId="40" fillId="6" borderId="55" xfId="0" applyFont="1" applyFill="1" applyBorder="1" applyAlignment="1">
      <alignment horizontal="center" vertical="center" wrapText="1"/>
    </xf>
    <xf numFmtId="0" fontId="10" fillId="6" borderId="0" xfId="0" applyFont="1" applyFill="1"/>
    <xf numFmtId="165" fontId="7" fillId="0" borderId="3" xfId="1" applyNumberFormat="1" applyFont="1" applyFill="1" applyBorder="1" applyAlignment="1">
      <alignment horizontal="center"/>
    </xf>
    <xf numFmtId="165" fontId="7" fillId="4" borderId="34" xfId="1" applyNumberFormat="1" applyFont="1" applyFill="1" applyBorder="1" applyAlignment="1">
      <alignment horizontal="center"/>
    </xf>
    <xf numFmtId="165" fontId="7" fillId="0" borderId="53" xfId="1" applyNumberFormat="1" applyFont="1" applyFill="1" applyBorder="1" applyAlignment="1">
      <alignment horizontal="center"/>
    </xf>
    <xf numFmtId="165" fontId="46" fillId="6" borderId="55" xfId="0" applyNumberFormat="1" applyFont="1" applyFill="1" applyBorder="1" applyAlignment="1">
      <alignment horizontal="center" vertical="center" wrapText="1"/>
    </xf>
    <xf numFmtId="165" fontId="46" fillId="0" borderId="55" xfId="0" applyNumberFormat="1" applyFont="1" applyBorder="1" applyAlignment="1">
      <alignment horizontal="center" vertical="center" wrapText="1"/>
    </xf>
    <xf numFmtId="165" fontId="47" fillId="0" borderId="67" xfId="0" applyNumberFormat="1" applyFont="1" applyBorder="1" applyAlignment="1">
      <alignment horizontal="center" vertical="center" wrapText="1"/>
    </xf>
    <xf numFmtId="37" fontId="33" fillId="9" borderId="52" xfId="1" applyNumberFormat="1" applyFont="1" applyFill="1" applyBorder="1"/>
    <xf numFmtId="37" fontId="40" fillId="0" borderId="52" xfId="1" applyNumberFormat="1" applyFont="1" applyBorder="1"/>
    <xf numFmtId="37" fontId="33" fillId="9" borderId="52" xfId="1" applyNumberFormat="1" applyFont="1" applyFill="1" applyBorder="1" applyAlignment="1">
      <alignment horizontal="center" vertical="center" wrapText="1"/>
    </xf>
    <xf numFmtId="37" fontId="40" fillId="6" borderId="58" xfId="0" applyNumberFormat="1" applyFont="1" applyFill="1" applyBorder="1" applyAlignment="1">
      <alignment horizontal="center" vertical="center" wrapText="1"/>
    </xf>
    <xf numFmtId="37" fontId="40" fillId="0" borderId="58" xfId="0" applyNumberFormat="1" applyFont="1" applyBorder="1" applyAlignment="1">
      <alignment horizontal="center" vertical="center" wrapText="1"/>
    </xf>
    <xf numFmtId="37" fontId="33" fillId="0" borderId="70" xfId="0" applyNumberFormat="1" applyFont="1" applyBorder="1" applyAlignment="1">
      <alignment horizontal="center" vertical="center" wrapText="1"/>
    </xf>
    <xf numFmtId="37" fontId="40" fillId="14" borderId="55" xfId="1" applyNumberFormat="1" applyFont="1" applyFill="1" applyBorder="1" applyAlignment="1">
      <alignment horizontal="center" vertical="center" wrapText="1"/>
    </xf>
    <xf numFmtId="37" fontId="40" fillId="9" borderId="55" xfId="1" applyNumberFormat="1" applyFont="1" applyFill="1" applyBorder="1" applyAlignment="1">
      <alignment horizontal="center" vertical="center" wrapText="1"/>
    </xf>
    <xf numFmtId="37" fontId="33" fillId="9" borderId="67" xfId="1" applyNumberFormat="1" applyFont="1" applyFill="1" applyBorder="1" applyAlignment="1">
      <alignment horizontal="center" vertical="center" wrapText="1"/>
    </xf>
    <xf numFmtId="37" fontId="33" fillId="6" borderId="55" xfId="1" applyNumberFormat="1" applyFont="1" applyFill="1" applyBorder="1" applyAlignment="1">
      <alignment horizontal="center" vertical="center" wrapText="1"/>
    </xf>
    <xf numFmtId="37" fontId="33" fillId="0" borderId="55" xfId="1" applyNumberFormat="1" applyFont="1" applyBorder="1" applyAlignment="1">
      <alignment horizontal="center" vertical="center" wrapText="1"/>
    </xf>
    <xf numFmtId="37" fontId="33" fillId="0" borderId="67" xfId="1" applyNumberFormat="1" applyFont="1" applyBorder="1" applyAlignment="1">
      <alignment horizontal="center" vertical="center" wrapText="1"/>
    </xf>
    <xf numFmtId="37" fontId="33" fillId="14" borderId="55" xfId="1" applyNumberFormat="1" applyFont="1" applyFill="1" applyBorder="1" applyAlignment="1">
      <alignment horizontal="center" vertical="center" wrapText="1"/>
    </xf>
    <xf numFmtId="37" fontId="33" fillId="9" borderId="55" xfId="1" applyNumberFormat="1" applyFont="1" applyFill="1" applyBorder="1" applyAlignment="1">
      <alignment horizontal="center" vertical="center" wrapText="1"/>
    </xf>
    <xf numFmtId="37" fontId="46" fillId="6" borderId="55" xfId="1" applyNumberFormat="1" applyFont="1" applyFill="1" applyBorder="1" applyAlignment="1">
      <alignment horizontal="center" vertical="center" wrapText="1"/>
    </xf>
    <xf numFmtId="37" fontId="46" fillId="0" borderId="55" xfId="1" applyNumberFormat="1" applyFont="1" applyBorder="1" applyAlignment="1">
      <alignment horizontal="center" vertical="center" wrapText="1"/>
    </xf>
    <xf numFmtId="37" fontId="47" fillId="0" borderId="67" xfId="1" applyNumberFormat="1" applyFont="1" applyBorder="1" applyAlignment="1">
      <alignment horizontal="center" vertical="center" wrapText="1"/>
    </xf>
    <xf numFmtId="37" fontId="33" fillId="5" borderId="67" xfId="1" applyNumberFormat="1" applyFont="1" applyFill="1" applyBorder="1" applyAlignment="1">
      <alignment horizontal="center" vertical="center" wrapText="1"/>
    </xf>
    <xf numFmtId="37" fontId="49" fillId="0" borderId="55" xfId="0" applyNumberFormat="1" applyFont="1" applyBorder="1" applyAlignment="1">
      <alignment horizontal="center" wrapText="1"/>
    </xf>
    <xf numFmtId="37" fontId="33" fillId="0" borderId="55" xfId="0" applyNumberFormat="1" applyFont="1" applyBorder="1" applyAlignment="1">
      <alignment horizontal="center" wrapText="1"/>
    </xf>
    <xf numFmtId="37" fontId="40" fillId="9" borderId="55" xfId="0" applyNumberFormat="1" applyFont="1" applyFill="1" applyBorder="1" applyAlignment="1">
      <alignment horizontal="center" wrapText="1"/>
    </xf>
    <xf numFmtId="37" fontId="40" fillId="9" borderId="67" xfId="1" applyNumberFormat="1" applyFont="1" applyFill="1" applyBorder="1" applyAlignment="1">
      <alignment horizontal="center" vertical="center" wrapText="1"/>
    </xf>
    <xf numFmtId="37" fontId="40" fillId="12" borderId="55" xfId="0" applyNumberFormat="1" applyFont="1" applyFill="1" applyBorder="1" applyAlignment="1">
      <alignment horizontal="center" wrapText="1"/>
    </xf>
    <xf numFmtId="37" fontId="40" fillId="12" borderId="55" xfId="1" applyNumberFormat="1" applyFont="1" applyFill="1" applyBorder="1" applyAlignment="1">
      <alignment horizontal="center" vertical="center" wrapText="1"/>
    </xf>
    <xf numFmtId="37" fontId="40" fillId="12" borderId="67" xfId="1" applyNumberFormat="1" applyFont="1" applyFill="1" applyBorder="1" applyAlignment="1">
      <alignment horizontal="center" vertical="center" wrapText="1"/>
    </xf>
    <xf numFmtId="37" fontId="33" fillId="6" borderId="55" xfId="0" applyNumberFormat="1" applyFont="1" applyFill="1" applyBorder="1" applyAlignment="1">
      <alignment horizontal="center" vertical="center" wrapText="1"/>
    </xf>
    <xf numFmtId="37" fontId="33" fillId="0" borderId="55" xfId="0" applyNumberFormat="1" applyFont="1" applyBorder="1" applyAlignment="1">
      <alignment horizontal="center" vertical="center" wrapText="1"/>
    </xf>
    <xf numFmtId="37" fontId="33" fillId="0" borderId="67" xfId="0" applyNumberFormat="1" applyFont="1" applyBorder="1" applyAlignment="1">
      <alignment horizontal="center" vertical="center" wrapText="1"/>
    </xf>
    <xf numFmtId="37" fontId="40" fillId="11" borderId="55" xfId="1" applyNumberFormat="1" applyFont="1" applyFill="1" applyBorder="1" applyAlignment="1">
      <alignment horizontal="center" vertical="center" wrapText="1"/>
    </xf>
    <xf numFmtId="37" fontId="7" fillId="0" borderId="19" xfId="1" applyNumberFormat="1" applyFont="1" applyFill="1" applyBorder="1" applyAlignment="1">
      <alignment horizontal="center"/>
    </xf>
    <xf numFmtId="37" fontId="7" fillId="0" borderId="30" xfId="1" applyNumberFormat="1" applyFont="1" applyBorder="1" applyAlignment="1">
      <alignment horizontal="center"/>
    </xf>
    <xf numFmtId="37" fontId="7" fillId="4" borderId="21" xfId="1" applyNumberFormat="1" applyFont="1" applyFill="1" applyBorder="1" applyAlignment="1">
      <alignment horizontal="center"/>
    </xf>
    <xf numFmtId="37" fontId="7" fillId="0" borderId="3" xfId="1" applyNumberFormat="1" applyFont="1" applyFill="1" applyBorder="1" applyAlignment="1">
      <alignment horizontal="center"/>
    </xf>
    <xf numFmtId="37" fontId="7" fillId="0" borderId="0" xfId="1" applyNumberFormat="1" applyFont="1" applyBorder="1" applyAlignment="1">
      <alignment horizontal="center"/>
    </xf>
    <xf numFmtId="37" fontId="7" fillId="4" borderId="34" xfId="1" applyNumberFormat="1" applyFont="1" applyFill="1" applyBorder="1" applyAlignment="1">
      <alignment horizontal="center"/>
    </xf>
    <xf numFmtId="37" fontId="7" fillId="0" borderId="4" xfId="1" applyNumberFormat="1" applyFont="1" applyBorder="1" applyAlignment="1">
      <alignment horizontal="center"/>
    </xf>
    <xf numFmtId="37" fontId="7" fillId="4" borderId="35" xfId="1" applyNumberFormat="1" applyFont="1" applyFill="1" applyBorder="1" applyAlignment="1">
      <alignment horizontal="center"/>
    </xf>
    <xf numFmtId="37" fontId="7" fillId="0" borderId="8" xfId="1" applyNumberFormat="1" applyFont="1" applyBorder="1" applyAlignment="1">
      <alignment horizontal="center"/>
    </xf>
    <xf numFmtId="37" fontId="7" fillId="0" borderId="3" xfId="1" applyNumberFormat="1" applyFont="1" applyBorder="1" applyAlignment="1">
      <alignment horizontal="center"/>
    </xf>
    <xf numFmtId="37" fontId="7" fillId="0" borderId="4" xfId="1" applyNumberFormat="1" applyFont="1" applyFill="1" applyBorder="1" applyAlignment="1">
      <alignment horizontal="center"/>
    </xf>
    <xf numFmtId="37" fontId="7" fillId="0" borderId="9" xfId="1" applyNumberFormat="1" applyFont="1" applyFill="1" applyBorder="1" applyAlignment="1">
      <alignment horizontal="center"/>
    </xf>
    <xf numFmtId="37" fontId="7" fillId="0" borderId="6" xfId="1" applyNumberFormat="1" applyFont="1" applyFill="1" applyBorder="1" applyAlignment="1">
      <alignment horizontal="center"/>
    </xf>
    <xf numFmtId="37" fontId="7" fillId="4" borderId="32" xfId="1" applyNumberFormat="1" applyFont="1" applyFill="1" applyBorder="1" applyAlignment="1">
      <alignment horizontal="center"/>
    </xf>
    <xf numFmtId="37" fontId="7" fillId="0" borderId="53" xfId="1" applyNumberFormat="1" applyFont="1" applyFill="1" applyBorder="1" applyAlignment="1">
      <alignment horizontal="center"/>
    </xf>
    <xf numFmtId="37" fontId="15" fillId="0" borderId="6" xfId="1" applyNumberFormat="1" applyFont="1" applyFill="1" applyBorder="1" applyAlignment="1">
      <alignment horizontal="center"/>
    </xf>
    <xf numFmtId="37" fontId="15" fillId="4" borderId="32" xfId="1" applyNumberFormat="1" applyFont="1" applyFill="1" applyBorder="1" applyAlignment="1">
      <alignment horizontal="center"/>
    </xf>
    <xf numFmtId="37" fontId="15" fillId="4" borderId="75" xfId="1" applyNumberFormat="1" applyFont="1" applyFill="1" applyBorder="1" applyAlignment="1">
      <alignment horizontal="center"/>
    </xf>
    <xf numFmtId="37" fontId="15" fillId="4" borderId="76" xfId="1" applyNumberFormat="1" applyFont="1" applyFill="1" applyBorder="1" applyAlignment="1">
      <alignment horizontal="center"/>
    </xf>
    <xf numFmtId="37" fontId="7" fillId="4" borderId="8" xfId="1" applyNumberFormat="1" applyFont="1" applyFill="1" applyBorder="1" applyAlignment="1">
      <alignment horizontal="center"/>
    </xf>
    <xf numFmtId="37" fontId="14" fillId="0" borderId="6" xfId="1" applyNumberFormat="1" applyFont="1" applyFill="1" applyBorder="1" applyAlignment="1">
      <alignment horizontal="center"/>
    </xf>
    <xf numFmtId="37" fontId="15" fillId="4" borderId="6" xfId="1" applyNumberFormat="1" applyFont="1" applyFill="1" applyBorder="1" applyAlignment="1">
      <alignment horizontal="center"/>
    </xf>
    <xf numFmtId="37" fontId="14" fillId="4" borderId="32" xfId="1" applyNumberFormat="1" applyFont="1" applyFill="1" applyBorder="1" applyAlignment="1">
      <alignment horizontal="center"/>
    </xf>
    <xf numFmtId="37" fontId="14" fillId="4" borderId="38" xfId="1" applyNumberFormat="1" applyFont="1" applyFill="1" applyBorder="1" applyAlignment="1">
      <alignment horizontal="center"/>
    </xf>
    <xf numFmtId="37" fontId="15" fillId="4" borderId="39" xfId="1" applyNumberFormat="1" applyFont="1" applyFill="1" applyBorder="1" applyAlignment="1">
      <alignment horizontal="center"/>
    </xf>
    <xf numFmtId="37" fontId="10" fillId="0" borderId="8" xfId="0" applyNumberFormat="1" applyFont="1" applyBorder="1" applyAlignment="1">
      <alignment horizontal="center"/>
    </xf>
    <xf numFmtId="37" fontId="40" fillId="0" borderId="55" xfId="0" applyNumberFormat="1" applyFont="1" applyBorder="1" applyAlignment="1">
      <alignment horizontal="center" wrapText="1"/>
    </xf>
    <xf numFmtId="37" fontId="40" fillId="6" borderId="55" xfId="1" applyNumberFormat="1" applyFont="1" applyFill="1" applyBorder="1" applyAlignment="1">
      <alignment horizontal="center" vertical="center" wrapText="1"/>
    </xf>
    <xf numFmtId="37" fontId="40" fillId="0" borderId="55" xfId="1" applyNumberFormat="1" applyFont="1" applyFill="1" applyBorder="1" applyAlignment="1">
      <alignment horizontal="center" vertical="center" wrapText="1"/>
    </xf>
    <xf numFmtId="37" fontId="40" fillId="9" borderId="52" xfId="1" applyNumberFormat="1" applyFont="1" applyFill="1" applyBorder="1"/>
    <xf numFmtId="37" fontId="40" fillId="0" borderId="67" xfId="1" applyNumberFormat="1" applyFont="1" applyFill="1" applyBorder="1" applyAlignment="1">
      <alignment horizontal="center" vertical="center" wrapText="1"/>
    </xf>
    <xf numFmtId="0" fontId="33" fillId="0" borderId="61" xfId="0" applyFont="1" applyBorder="1" applyAlignment="1">
      <alignment vertical="center" wrapText="1"/>
    </xf>
    <xf numFmtId="0" fontId="33" fillId="0" borderId="73" xfId="0" applyFont="1" applyBorder="1" applyAlignment="1">
      <alignment horizontal="center" wrapText="1"/>
    </xf>
    <xf numFmtId="0" fontId="33" fillId="0" borderId="73" xfId="0" applyFont="1" applyBorder="1" applyAlignment="1">
      <alignment horizontal="center" vertical="center" wrapText="1"/>
    </xf>
    <xf numFmtId="0" fontId="33" fillId="0" borderId="62" xfId="0" applyFont="1" applyBorder="1" applyAlignment="1">
      <alignment horizontal="center" vertical="center" wrapText="1"/>
    </xf>
    <xf numFmtId="37" fontId="7" fillId="0" borderId="8" xfId="1" applyNumberFormat="1" applyFont="1" applyFill="1" applyBorder="1" applyAlignment="1">
      <alignment horizontal="center"/>
    </xf>
    <xf numFmtId="0" fontId="24" fillId="0" borderId="6" xfId="0" applyFont="1" applyBorder="1"/>
    <xf numFmtId="0" fontId="0" fillId="6" borderId="6" xfId="0" applyFill="1" applyBorder="1"/>
    <xf numFmtId="0" fontId="1" fillId="0" borderId="0" xfId="0" applyFont="1"/>
    <xf numFmtId="0" fontId="40" fillId="14" borderId="59" xfId="0" applyFont="1" applyFill="1" applyBorder="1" applyAlignment="1">
      <alignment horizontal="center" vertical="center" wrapText="1"/>
    </xf>
    <xf numFmtId="37" fontId="14" fillId="0" borderId="53" xfId="1" applyNumberFormat="1" applyFont="1" applyFill="1" applyBorder="1" applyAlignment="1">
      <alignment horizontal="center"/>
    </xf>
    <xf numFmtId="37" fontId="15" fillId="4" borderId="78" xfId="1" applyNumberFormat="1" applyFont="1" applyFill="1" applyBorder="1" applyAlignment="1">
      <alignment horizontal="center"/>
    </xf>
    <xf numFmtId="9" fontId="7" fillId="4" borderId="77" xfId="2" applyFont="1" applyFill="1" applyBorder="1" applyAlignment="1">
      <alignment horizontal="center"/>
    </xf>
    <xf numFmtId="0" fontId="10" fillId="4" borderId="24" xfId="0" applyFont="1" applyFill="1" applyBorder="1" applyAlignment="1">
      <alignment horizontal="center"/>
    </xf>
    <xf numFmtId="37" fontId="14" fillId="0" borderId="3" xfId="1" applyNumberFormat="1" applyFont="1" applyFill="1" applyBorder="1" applyAlignment="1">
      <alignment horizontal="center"/>
    </xf>
    <xf numFmtId="37" fontId="14" fillId="4" borderId="34" xfId="1" applyNumberFormat="1" applyFont="1" applyFill="1" applyBorder="1" applyAlignment="1">
      <alignment horizontal="center"/>
    </xf>
    <xf numFmtId="0" fontId="7" fillId="0" borderId="27" xfId="0" applyFont="1" applyBorder="1" applyAlignment="1">
      <alignment horizontal="left" vertical="top" wrapText="1"/>
    </xf>
    <xf numFmtId="37" fontId="9" fillId="4" borderId="8" xfId="0" applyNumberFormat="1" applyFont="1" applyFill="1" applyBorder="1" applyAlignment="1">
      <alignment horizontal="center"/>
    </xf>
    <xf numFmtId="37" fontId="9" fillId="4" borderId="6" xfId="0" applyNumberFormat="1" applyFont="1" applyFill="1" applyBorder="1" applyAlignment="1">
      <alignment horizontal="center"/>
    </xf>
    <xf numFmtId="43" fontId="10" fillId="0" borderId="8" xfId="1" applyFont="1" applyBorder="1" applyAlignment="1">
      <alignment horizontal="center"/>
    </xf>
    <xf numFmtId="43" fontId="9" fillId="4" borderId="8" xfId="1" applyFont="1" applyFill="1" applyBorder="1" applyAlignment="1">
      <alignment horizontal="center"/>
    </xf>
    <xf numFmtId="43" fontId="10" fillId="0" borderId="6" xfId="1" applyFont="1" applyBorder="1" applyAlignment="1">
      <alignment horizontal="center"/>
    </xf>
    <xf numFmtId="0" fontId="40" fillId="9" borderId="80"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33" fillId="9" borderId="5" xfId="0" applyFont="1" applyFill="1" applyBorder="1"/>
    <xf numFmtId="37" fontId="33" fillId="9" borderId="5" xfId="1" applyNumberFormat="1" applyFont="1" applyFill="1" applyBorder="1"/>
    <xf numFmtId="37" fontId="33" fillId="0" borderId="5" xfId="1" applyNumberFormat="1" applyFont="1" applyBorder="1"/>
    <xf numFmtId="37" fontId="40" fillId="9" borderId="5" xfId="1" applyNumberFormat="1" applyFont="1" applyFill="1" applyBorder="1"/>
    <xf numFmtId="0" fontId="40" fillId="9" borderId="6" xfId="0" applyFont="1" applyFill="1" applyBorder="1" applyAlignment="1">
      <alignment horizontal="center" vertical="center" wrapText="1"/>
    </xf>
    <xf numFmtId="0" fontId="33" fillId="0" borderId="6" xfId="0" applyFont="1" applyBorder="1" applyAlignment="1">
      <alignment vertical="center" wrapText="1"/>
    </xf>
    <xf numFmtId="0" fontId="40" fillId="0" borderId="6" xfId="0" applyFont="1" applyBorder="1" applyAlignment="1">
      <alignment vertical="center" wrapText="1"/>
    </xf>
    <xf numFmtId="0" fontId="33" fillId="0" borderId="6" xfId="0" applyFont="1" applyBorder="1"/>
    <xf numFmtId="0" fontId="40" fillId="0" borderId="6" xfId="0" applyFont="1" applyBorder="1"/>
    <xf numFmtId="0" fontId="33" fillId="9" borderId="6" xfId="0" applyFont="1" applyFill="1" applyBorder="1" applyAlignment="1">
      <alignment horizontal="center" vertical="center" wrapText="1"/>
    </xf>
    <xf numFmtId="43" fontId="33" fillId="9" borderId="5" xfId="1" applyFont="1" applyFill="1" applyBorder="1"/>
    <xf numFmtId="43" fontId="33" fillId="0" borderId="5" xfId="1" applyFont="1" applyBorder="1"/>
    <xf numFmtId="43" fontId="40" fillId="9" borderId="81" xfId="1" applyFont="1" applyFill="1" applyBorder="1" applyAlignment="1">
      <alignment horizontal="center" vertical="center" wrapText="1"/>
    </xf>
    <xf numFmtId="0" fontId="10" fillId="0" borderId="6" xfId="0" applyFont="1" applyBorder="1"/>
    <xf numFmtId="49" fontId="20" fillId="2" borderId="13" xfId="1" applyNumberFormat="1" applyFont="1" applyFill="1" applyBorder="1"/>
    <xf numFmtId="0" fontId="10" fillId="0" borderId="0" xfId="0" applyFont="1" applyAlignment="1">
      <alignment wrapText="1"/>
    </xf>
    <xf numFmtId="0" fontId="56" fillId="0" borderId="0" xfId="0" applyFont="1" applyAlignment="1">
      <alignment vertical="center"/>
    </xf>
    <xf numFmtId="0" fontId="57" fillId="0" borderId="0" xfId="0" applyFont="1" applyAlignment="1">
      <alignment vertical="center"/>
    </xf>
    <xf numFmtId="0" fontId="57" fillId="0" borderId="6" xfId="0" applyFont="1" applyBorder="1" applyAlignment="1">
      <alignment vertical="center"/>
    </xf>
    <xf numFmtId="0" fontId="50" fillId="0" borderId="0" xfId="0" applyFont="1" applyAlignment="1">
      <alignment horizontal="left" vertical="center" wrapText="1"/>
    </xf>
    <xf numFmtId="37" fontId="10" fillId="0" borderId="6" xfId="0" applyNumberFormat="1" applyFont="1" applyBorder="1"/>
    <xf numFmtId="9" fontId="10" fillId="0" borderId="6" xfId="2" applyFont="1" applyBorder="1"/>
    <xf numFmtId="0" fontId="9" fillId="0" borderId="6" xfId="0" applyFont="1" applyBorder="1"/>
    <xf numFmtId="37" fontId="9" fillId="0" borderId="6" xfId="0" applyNumberFormat="1" applyFont="1" applyBorder="1"/>
    <xf numFmtId="0" fontId="4" fillId="15" borderId="59" xfId="0" applyFont="1" applyFill="1" applyBorder="1" applyAlignment="1">
      <alignment horizontal="center" vertical="top" wrapText="1"/>
    </xf>
    <xf numFmtId="0" fontId="4" fillId="15" borderId="4" xfId="0" applyFont="1" applyFill="1" applyBorder="1" applyAlignment="1">
      <alignment horizontal="center" vertical="top" wrapText="1"/>
    </xf>
    <xf numFmtId="0" fontId="4" fillId="15" borderId="35" xfId="0" applyFont="1" applyFill="1" applyBorder="1" applyAlignment="1">
      <alignment horizontal="center" vertical="top" wrapText="1"/>
    </xf>
    <xf numFmtId="0" fontId="4" fillId="16" borderId="59" xfId="0" applyFont="1" applyFill="1" applyBorder="1" applyAlignment="1">
      <alignment horizontal="center" vertical="top" wrapText="1"/>
    </xf>
    <xf numFmtId="0" fontId="4" fillId="16" borderId="4" xfId="0" applyFont="1" applyFill="1" applyBorder="1" applyAlignment="1">
      <alignment horizontal="center" vertical="top" wrapText="1"/>
    </xf>
    <xf numFmtId="0" fontId="4" fillId="16" borderId="35" xfId="0" applyFont="1" applyFill="1" applyBorder="1" applyAlignment="1">
      <alignment horizontal="center" vertical="top" wrapText="1"/>
    </xf>
    <xf numFmtId="0" fontId="4" fillId="4" borderId="59"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80" xfId="0" applyFont="1" applyFill="1" applyBorder="1" applyAlignment="1">
      <alignment horizontal="center" vertical="top" wrapText="1"/>
    </xf>
    <xf numFmtId="167" fontId="10" fillId="0" borderId="6" xfId="1" applyNumberFormat="1" applyFont="1" applyBorder="1"/>
    <xf numFmtId="37" fontId="10" fillId="0" borderId="6" xfId="0" applyNumberFormat="1" applyFont="1" applyBorder="1" applyAlignment="1">
      <alignment wrapText="1"/>
    </xf>
    <xf numFmtId="43" fontId="10" fillId="17" borderId="0" xfId="1" applyFont="1" applyFill="1" applyBorder="1" applyAlignment="1"/>
    <xf numFmtId="0" fontId="4" fillId="4" borderId="4" xfId="0" applyFont="1" applyFill="1" applyBorder="1" applyAlignment="1">
      <alignment horizontal="center" wrapText="1"/>
    </xf>
    <xf numFmtId="166" fontId="4" fillId="4" borderId="4" xfId="0" applyNumberFormat="1" applyFont="1" applyFill="1" applyBorder="1" applyAlignment="1">
      <alignment horizontal="center" wrapText="1"/>
    </xf>
    <xf numFmtId="0" fontId="13" fillId="0" borderId="0" xfId="3" quotePrefix="1"/>
    <xf numFmtId="0" fontId="20" fillId="3" borderId="12" xfId="0" applyFont="1" applyFill="1" applyBorder="1" applyAlignment="1">
      <alignment vertical="top"/>
    </xf>
    <xf numFmtId="0" fontId="20" fillId="3" borderId="13" xfId="0" applyFont="1" applyFill="1" applyBorder="1" applyAlignment="1">
      <alignment vertical="top"/>
    </xf>
    <xf numFmtId="0" fontId="10" fillId="0" borderId="27" xfId="0" applyFont="1" applyBorder="1" applyAlignment="1">
      <alignment horizontal="left" vertical="top" wrapText="1"/>
    </xf>
    <xf numFmtId="0" fontId="10" fillId="0" borderId="24" xfId="0" applyFont="1" applyBorder="1" applyAlignment="1">
      <alignment horizontal="left" vertical="top" wrapText="1"/>
    </xf>
    <xf numFmtId="0" fontId="26" fillId="0" borderId="0" xfId="0" applyFont="1" applyAlignment="1">
      <alignment horizontal="center"/>
    </xf>
    <xf numFmtId="0" fontId="15" fillId="4" borderId="12" xfId="0" applyFont="1" applyFill="1" applyBorder="1" applyAlignment="1">
      <alignment horizontal="center"/>
    </xf>
    <xf numFmtId="0" fontId="15" fillId="4" borderId="28" xfId="0" applyFont="1" applyFill="1" applyBorder="1" applyAlignment="1">
      <alignment horizontal="center"/>
    </xf>
    <xf numFmtId="0" fontId="15" fillId="4" borderId="13" xfId="0" applyFont="1" applyFill="1" applyBorder="1" applyAlignment="1">
      <alignment horizontal="center"/>
    </xf>
    <xf numFmtId="0" fontId="15" fillId="2" borderId="0" xfId="0" applyFont="1" applyFill="1" applyAlignment="1">
      <alignment horizontal="left"/>
    </xf>
    <xf numFmtId="0" fontId="29" fillId="4" borderId="30"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24" xfId="0" applyFont="1" applyFill="1" applyBorder="1" applyAlignment="1">
      <alignment horizontal="center" vertical="center" wrapTex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50" fillId="0" borderId="0" xfId="0" applyFont="1" applyAlignment="1">
      <alignment horizontal="left" vertical="center" wrapText="1"/>
    </xf>
    <xf numFmtId="0" fontId="29" fillId="4" borderId="26"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29" fillId="4" borderId="41" xfId="0" applyFont="1" applyFill="1" applyBorder="1" applyAlignment="1">
      <alignment horizontal="center" vertical="center" wrapText="1"/>
    </xf>
    <xf numFmtId="0" fontId="7" fillId="0" borderId="6" xfId="0" applyFont="1" applyBorder="1" applyAlignment="1">
      <alignment wrapText="1"/>
    </xf>
    <xf numFmtId="0" fontId="10" fillId="0" borderId="6" xfId="0" applyFont="1" applyBorder="1" applyAlignment="1">
      <alignment horizontal="left"/>
    </xf>
    <xf numFmtId="0" fontId="9" fillId="4" borderId="6" xfId="0" applyFont="1" applyFill="1" applyBorder="1" applyAlignment="1">
      <alignment horizontal="center"/>
    </xf>
    <xf numFmtId="0" fontId="9" fillId="4" borderId="5" xfId="0" applyFont="1" applyFill="1" applyBorder="1" applyAlignment="1">
      <alignment horizontal="center"/>
    </xf>
    <xf numFmtId="0" fontId="9" fillId="4" borderId="2" xfId="0" applyFont="1" applyFill="1" applyBorder="1" applyAlignment="1">
      <alignment horizontal="center"/>
    </xf>
    <xf numFmtId="0" fontId="9" fillId="4" borderId="10" xfId="0" applyFont="1" applyFill="1" applyBorder="1" applyAlignment="1">
      <alignment horizontal="center"/>
    </xf>
    <xf numFmtId="0" fontId="9" fillId="4" borderId="79" xfId="0" applyFont="1" applyFill="1" applyBorder="1" applyAlignment="1">
      <alignment horizontal="left"/>
    </xf>
    <xf numFmtId="0" fontId="9" fillId="4" borderId="11" xfId="0" applyFont="1" applyFill="1" applyBorder="1" applyAlignment="1">
      <alignment horizontal="left"/>
    </xf>
    <xf numFmtId="49" fontId="10" fillId="0" borderId="5" xfId="0" applyNumberFormat="1" applyFont="1" applyBorder="1" applyAlignment="1">
      <alignment horizontal="left"/>
    </xf>
    <xf numFmtId="0" fontId="10" fillId="0" borderId="2" xfId="0" applyFont="1" applyBorder="1" applyAlignment="1">
      <alignment horizontal="left"/>
    </xf>
    <xf numFmtId="0" fontId="10" fillId="0" borderId="5" xfId="0" applyFont="1" applyBorder="1" applyAlignment="1">
      <alignment horizontal="center"/>
    </xf>
    <xf numFmtId="0" fontId="10" fillId="0" borderId="2" xfId="0" applyFont="1" applyBorder="1" applyAlignment="1">
      <alignment horizontal="center"/>
    </xf>
    <xf numFmtId="0" fontId="9" fillId="6" borderId="18" xfId="0" applyFont="1" applyFill="1" applyBorder="1" applyAlignment="1">
      <alignment horizontal="center" wrapText="1"/>
    </xf>
    <xf numFmtId="0" fontId="9" fillId="6" borderId="23" xfId="0" applyFont="1" applyFill="1" applyBorder="1" applyAlignment="1">
      <alignment horizontal="center" wrapText="1"/>
    </xf>
    <xf numFmtId="0" fontId="9" fillId="4" borderId="41" xfId="0" applyFont="1" applyFill="1" applyBorder="1" applyAlignment="1">
      <alignment horizontal="center"/>
    </xf>
    <xf numFmtId="0" fontId="9" fillId="4" borderId="25" xfId="0" applyFont="1" applyFill="1" applyBorder="1" applyAlignment="1">
      <alignment horizontal="center"/>
    </xf>
    <xf numFmtId="0" fontId="9" fillId="4" borderId="44" xfId="0" applyFont="1" applyFill="1" applyBorder="1" applyAlignment="1">
      <alignment horizontal="center" wrapText="1"/>
    </xf>
    <xf numFmtId="0" fontId="9" fillId="4" borderId="45" xfId="0" applyFont="1" applyFill="1" applyBorder="1" applyAlignment="1">
      <alignment horizontal="center" wrapText="1"/>
    </xf>
    <xf numFmtId="0" fontId="9" fillId="4" borderId="46" xfId="0" applyFont="1" applyFill="1" applyBorder="1" applyAlignment="1">
      <alignment horizontal="center" wrapText="1"/>
    </xf>
    <xf numFmtId="0" fontId="9" fillId="4" borderId="47" xfId="0" applyFont="1" applyFill="1" applyBorder="1" applyAlignment="1">
      <alignment horizontal="center" wrapText="1"/>
    </xf>
    <xf numFmtId="0" fontId="10" fillId="0" borderId="12" xfId="0" applyFont="1" applyBorder="1" applyAlignment="1">
      <alignment horizontal="center"/>
    </xf>
    <xf numFmtId="0" fontId="10" fillId="0" borderId="28" xfId="0" applyFont="1" applyBorder="1" applyAlignment="1">
      <alignment horizontal="center"/>
    </xf>
    <xf numFmtId="0" fontId="10" fillId="0" borderId="13" xfId="0" applyFont="1" applyBorder="1" applyAlignment="1">
      <alignment horizontal="center"/>
    </xf>
    <xf numFmtId="0" fontId="9" fillId="4" borderId="42" xfId="0" applyFont="1" applyFill="1" applyBorder="1" applyAlignment="1">
      <alignment horizontal="center" wrapText="1"/>
    </xf>
    <xf numFmtId="0" fontId="9" fillId="4" borderId="43" xfId="0" applyFont="1" applyFill="1" applyBorder="1" applyAlignment="1">
      <alignment horizontal="center" wrapText="1"/>
    </xf>
    <xf numFmtId="15" fontId="25" fillId="2" borderId="12" xfId="0" applyNumberFormat="1" applyFont="1" applyFill="1" applyBorder="1" applyAlignment="1">
      <alignment horizontal="center"/>
    </xf>
    <xf numFmtId="15" fontId="25" fillId="2" borderId="13" xfId="0" applyNumberFormat="1" applyFont="1" applyFill="1" applyBorder="1" applyAlignment="1">
      <alignment horizontal="center"/>
    </xf>
    <xf numFmtId="0" fontId="9" fillId="6" borderId="41" xfId="0" applyFont="1" applyFill="1" applyBorder="1" applyAlignment="1">
      <alignment horizontal="center"/>
    </xf>
    <xf numFmtId="0" fontId="9" fillId="6" borderId="29" xfId="0" applyFont="1" applyFill="1" applyBorder="1" applyAlignment="1">
      <alignment horizontal="center"/>
    </xf>
    <xf numFmtId="43" fontId="25" fillId="2" borderId="26" xfId="1" applyFont="1" applyFill="1" applyBorder="1" applyAlignment="1"/>
    <xf numFmtId="43" fontId="25" fillId="2" borderId="20" xfId="1" applyFont="1" applyFill="1" applyBorder="1" applyAlignment="1"/>
    <xf numFmtId="0" fontId="9" fillId="4" borderId="18" xfId="0" applyFont="1" applyFill="1" applyBorder="1" applyAlignment="1">
      <alignment horizontal="center" wrapText="1"/>
    </xf>
    <xf numFmtId="0" fontId="9" fillId="4" borderId="23" xfId="0" applyFont="1" applyFill="1" applyBorder="1" applyAlignment="1">
      <alignment horizontal="center" wrapText="1"/>
    </xf>
    <xf numFmtId="164" fontId="9" fillId="4" borderId="18" xfId="0" applyNumberFormat="1" applyFont="1" applyFill="1" applyBorder="1" applyAlignment="1">
      <alignment horizontal="center" wrapText="1"/>
    </xf>
    <xf numFmtId="164" fontId="9" fillId="4" borderId="23" xfId="0" applyNumberFormat="1" applyFont="1" applyFill="1" applyBorder="1" applyAlignment="1">
      <alignment horizontal="center" wrapText="1"/>
    </xf>
    <xf numFmtId="17" fontId="9" fillId="0" borderId="12" xfId="0" applyNumberFormat="1" applyFont="1" applyBorder="1" applyAlignment="1">
      <alignment horizontal="center"/>
    </xf>
    <xf numFmtId="17" fontId="9" fillId="0" borderId="28" xfId="0" applyNumberFormat="1" applyFont="1" applyBorder="1" applyAlignment="1">
      <alignment horizontal="center"/>
    </xf>
    <xf numFmtId="17" fontId="9" fillId="0" borderId="13" xfId="0" applyNumberFormat="1" applyFont="1" applyBorder="1" applyAlignment="1">
      <alignment horizontal="center"/>
    </xf>
    <xf numFmtId="0" fontId="9" fillId="4" borderId="29" xfId="0" applyFont="1" applyFill="1" applyBorder="1" applyAlignment="1">
      <alignment horizontal="center"/>
    </xf>
    <xf numFmtId="0" fontId="9" fillId="0" borderId="12" xfId="0" applyFont="1" applyBorder="1" applyAlignment="1">
      <alignment horizontal="center"/>
    </xf>
    <xf numFmtId="0" fontId="9" fillId="0" borderId="28" xfId="0" applyFont="1" applyBorder="1" applyAlignment="1">
      <alignment horizontal="center"/>
    </xf>
    <xf numFmtId="0" fontId="9" fillId="0" borderId="13" xfId="0" applyFont="1" applyBorder="1" applyAlignment="1">
      <alignment horizontal="center"/>
    </xf>
    <xf numFmtId="0" fontId="9" fillId="7" borderId="18" xfId="0" applyFont="1" applyFill="1" applyBorder="1" applyAlignment="1">
      <alignment horizontal="center"/>
    </xf>
    <xf numFmtId="0" fontId="9" fillId="7" borderId="23" xfId="0" applyFont="1" applyFill="1" applyBorder="1" applyAlignment="1">
      <alignment horizontal="center"/>
    </xf>
    <xf numFmtId="0" fontId="9" fillId="7" borderId="26" xfId="0" applyFont="1" applyFill="1" applyBorder="1" applyAlignment="1">
      <alignment horizontal="center" wrapText="1"/>
    </xf>
    <xf numFmtId="0" fontId="9" fillId="7" borderId="41" xfId="0" applyFont="1" applyFill="1" applyBorder="1" applyAlignment="1">
      <alignment horizontal="center" wrapText="1"/>
    </xf>
    <xf numFmtId="0" fontId="9" fillId="6" borderId="25" xfId="0" applyFont="1" applyFill="1" applyBorder="1" applyAlignment="1">
      <alignment horizontal="center"/>
    </xf>
    <xf numFmtId="15" fontId="20" fillId="2" borderId="12" xfId="0" applyNumberFormat="1" applyFont="1" applyFill="1" applyBorder="1" applyAlignment="1">
      <alignment horizontal="left"/>
    </xf>
    <xf numFmtId="15" fontId="20" fillId="2" borderId="13" xfId="0" applyNumberFormat="1" applyFont="1" applyFill="1" applyBorder="1" applyAlignment="1">
      <alignment horizontal="left"/>
    </xf>
    <xf numFmtId="0" fontId="9" fillId="4" borderId="12" xfId="0" applyFont="1" applyFill="1" applyBorder="1" applyAlignment="1">
      <alignment horizontal="center" wrapText="1"/>
    </xf>
    <xf numFmtId="0" fontId="9" fillId="4" borderId="28" xfId="0" applyFont="1" applyFill="1" applyBorder="1" applyAlignment="1">
      <alignment horizontal="center" wrapText="1"/>
    </xf>
    <xf numFmtId="0" fontId="9" fillId="4" borderId="13" xfId="0" applyFont="1" applyFill="1" applyBorder="1" applyAlignment="1">
      <alignment horizontal="center" wrapText="1"/>
    </xf>
    <xf numFmtId="43" fontId="10" fillId="0" borderId="26" xfId="0" applyNumberFormat="1" applyFont="1" applyBorder="1" applyAlignment="1">
      <alignment horizontal="center"/>
    </xf>
    <xf numFmtId="43" fontId="10" fillId="0" borderId="30" xfId="0" applyNumberFormat="1" applyFont="1" applyBorder="1" applyAlignment="1">
      <alignment horizontal="center"/>
    </xf>
    <xf numFmtId="43" fontId="10" fillId="0" borderId="20" xfId="0" applyNumberFormat="1" applyFont="1" applyBorder="1" applyAlignment="1">
      <alignment horizontal="center"/>
    </xf>
    <xf numFmtId="43" fontId="10" fillId="0" borderId="27" xfId="0" applyNumberFormat="1" applyFont="1" applyBorder="1" applyAlignment="1">
      <alignment horizontal="center"/>
    </xf>
    <xf numFmtId="43" fontId="10" fillId="0" borderId="0" xfId="0" applyNumberFormat="1" applyFont="1" applyAlignment="1">
      <alignment horizontal="center"/>
    </xf>
    <xf numFmtId="43" fontId="10" fillId="0" borderId="24" xfId="0" applyNumberFormat="1" applyFont="1" applyBorder="1" applyAlignment="1">
      <alignment horizontal="center"/>
    </xf>
    <xf numFmtId="43" fontId="10" fillId="0" borderId="41" xfId="0" applyNumberFormat="1" applyFont="1" applyBorder="1" applyAlignment="1">
      <alignment horizontal="center"/>
    </xf>
    <xf numFmtId="43" fontId="10" fillId="0" borderId="29" xfId="0" applyNumberFormat="1" applyFont="1" applyBorder="1" applyAlignment="1">
      <alignment horizontal="center"/>
    </xf>
    <xf numFmtId="43" fontId="10" fillId="0" borderId="25" xfId="0" applyNumberFormat="1" applyFont="1" applyBorder="1" applyAlignment="1">
      <alignment horizontal="center"/>
    </xf>
    <xf numFmtId="43" fontId="25" fillId="2" borderId="12" xfId="1" applyFont="1" applyFill="1" applyBorder="1" applyAlignment="1">
      <alignment horizontal="left"/>
    </xf>
    <xf numFmtId="43" fontId="25" fillId="2" borderId="13" xfId="1" applyFont="1" applyFill="1" applyBorder="1" applyAlignment="1">
      <alignment horizontal="left"/>
    </xf>
    <xf numFmtId="0" fontId="33" fillId="0" borderId="0" xfId="0" applyFont="1" applyAlignment="1">
      <alignment horizontal="left" vertical="center" wrapText="1"/>
    </xf>
    <xf numFmtId="0" fontId="42" fillId="0" borderId="68" xfId="0" applyFont="1" applyBorder="1" applyAlignment="1">
      <alignment horizontal="left" vertical="center" wrapText="1"/>
    </xf>
    <xf numFmtId="0" fontId="42" fillId="0" borderId="57" xfId="0" applyFont="1" applyBorder="1" applyAlignment="1">
      <alignment horizontal="left" vertical="center" wrapText="1"/>
    </xf>
    <xf numFmtId="0" fontId="42" fillId="0" borderId="69" xfId="0" applyFont="1" applyBorder="1" applyAlignment="1">
      <alignment horizontal="left" vertical="center" wrapText="1"/>
    </xf>
    <xf numFmtId="0" fontId="40" fillId="0" borderId="71" xfId="0" applyFont="1" applyBorder="1" applyAlignment="1">
      <alignment horizontal="left" vertical="center" wrapText="1"/>
    </xf>
    <xf numFmtId="0" fontId="40" fillId="0" borderId="56" xfId="0" applyFont="1" applyBorder="1" applyAlignment="1">
      <alignment horizontal="left" vertical="center" wrapText="1"/>
    </xf>
    <xf numFmtId="0" fontId="40" fillId="0" borderId="72" xfId="0" applyFont="1" applyBorder="1" applyAlignment="1">
      <alignment horizontal="left" vertical="center" wrapText="1"/>
    </xf>
    <xf numFmtId="0" fontId="33" fillId="0" borderId="0" xfId="0" applyFont="1"/>
    <xf numFmtId="0" fontId="53" fillId="0" borderId="0" xfId="0" applyFont="1" applyAlignment="1">
      <alignment horizontal="left" wrapText="1"/>
    </xf>
    <xf numFmtId="0" fontId="40" fillId="0" borderId="5" xfId="0" applyFont="1" applyBorder="1" applyAlignment="1">
      <alignment horizontal="center"/>
    </xf>
    <xf numFmtId="0" fontId="40" fillId="0" borderId="2" xfId="0" applyFont="1" applyBorder="1" applyAlignment="1">
      <alignment horizontal="center"/>
    </xf>
    <xf numFmtId="0" fontId="40" fillId="0" borderId="10" xfId="0" applyFont="1" applyBorder="1" applyAlignment="1">
      <alignment horizontal="center"/>
    </xf>
    <xf numFmtId="0" fontId="40" fillId="9" borderId="12" xfId="0" applyFont="1" applyFill="1" applyBorder="1" applyAlignment="1">
      <alignment horizontal="center" vertical="center"/>
    </xf>
    <xf numFmtId="0" fontId="40" fillId="9" borderId="13" xfId="0" applyFont="1" applyFill="1" applyBorder="1" applyAlignment="1">
      <alignment horizontal="center" vertical="center"/>
    </xf>
    <xf numFmtId="0" fontId="40" fillId="0" borderId="63" xfId="0" applyFont="1" applyBorder="1" applyAlignment="1">
      <alignment vertical="center" wrapText="1"/>
    </xf>
    <xf numFmtId="0" fontId="40" fillId="0" borderId="66" xfId="0" applyFont="1" applyBorder="1" applyAlignment="1">
      <alignment vertical="center" wrapText="1"/>
    </xf>
    <xf numFmtId="15" fontId="35" fillId="8" borderId="12" xfId="0" applyNumberFormat="1" applyFont="1" applyFill="1" applyBorder="1" applyAlignment="1">
      <alignment horizontal="center"/>
    </xf>
    <xf numFmtId="15" fontId="35" fillId="8" borderId="28" xfId="0" applyNumberFormat="1" applyFont="1" applyFill="1" applyBorder="1" applyAlignment="1">
      <alignment horizontal="center"/>
    </xf>
    <xf numFmtId="15" fontId="35" fillId="8" borderId="13" xfId="0" applyNumberFormat="1" applyFont="1" applyFill="1" applyBorder="1" applyAlignment="1">
      <alignment horizontal="center"/>
    </xf>
    <xf numFmtId="49" fontId="35" fillId="8" borderId="12" xfId="0" applyNumberFormat="1" applyFont="1" applyFill="1" applyBorder="1" applyAlignment="1">
      <alignment horizontal="center"/>
    </xf>
    <xf numFmtId="49" fontId="35" fillId="8" borderId="28" xfId="0" applyNumberFormat="1" applyFont="1" applyFill="1" applyBorder="1" applyAlignment="1">
      <alignment horizontal="center"/>
    </xf>
    <xf numFmtId="49" fontId="35" fillId="8" borderId="13" xfId="0" applyNumberFormat="1" applyFont="1" applyFill="1" applyBorder="1" applyAlignment="1">
      <alignment horizontal="center"/>
    </xf>
    <xf numFmtId="0" fontId="36" fillId="0" borderId="0" xfId="0" applyFont="1" applyAlignment="1">
      <alignment horizontal="center" vertical="center" wrapText="1"/>
    </xf>
    <xf numFmtId="0" fontId="36" fillId="0" borderId="30" xfId="0" applyFont="1" applyBorder="1" applyAlignment="1">
      <alignment vertical="center"/>
    </xf>
    <xf numFmtId="0" fontId="33" fillId="0" borderId="0" xfId="0" applyFont="1" applyAlignment="1">
      <alignment horizontal="center"/>
    </xf>
    <xf numFmtId="0" fontId="13" fillId="0" borderId="0" xfId="3" applyAlignment="1">
      <alignment horizontal="left" vertical="center" wrapText="1"/>
    </xf>
    <xf numFmtId="0" fontId="33" fillId="0" borderId="0" xfId="0" applyFont="1" applyAlignment="1">
      <alignment horizontal="center" vertical="center"/>
    </xf>
    <xf numFmtId="43" fontId="35" fillId="8" borderId="12" xfId="0" applyNumberFormat="1" applyFont="1" applyFill="1" applyBorder="1" applyAlignment="1">
      <alignment horizontal="center"/>
    </xf>
    <xf numFmtId="0" fontId="35" fillId="8" borderId="28" xfId="0" applyFont="1" applyFill="1" applyBorder="1" applyAlignment="1">
      <alignment horizontal="center"/>
    </xf>
    <xf numFmtId="0" fontId="35" fillId="8" borderId="13" xfId="0" applyFont="1" applyFill="1" applyBorder="1" applyAlignment="1">
      <alignment horizontal="center"/>
    </xf>
    <xf numFmtId="0" fontId="58" fillId="0" borderId="78" xfId="0" applyFont="1" applyBorder="1" applyAlignment="1">
      <alignment horizontal="center" vertical="center" wrapText="1"/>
    </xf>
    <xf numFmtId="0" fontId="58" fillId="0" borderId="0" xfId="0" applyFont="1" applyAlignment="1">
      <alignment horizontal="center" vertical="center" wrapText="1"/>
    </xf>
    <xf numFmtId="0" fontId="58" fillId="0" borderId="53" xfId="0" applyFont="1" applyBorder="1" applyAlignment="1">
      <alignment horizontal="center" vertical="center" wrapText="1"/>
    </xf>
    <xf numFmtId="0" fontId="33" fillId="0" borderId="0" xfId="0" applyFont="1" applyAlignment="1">
      <alignment horizontal="left" wrapText="1"/>
    </xf>
    <xf numFmtId="0" fontId="40" fillId="0" borderId="0" xfId="0" applyFont="1" applyAlignment="1">
      <alignment horizontal="left" vertical="center" wrapText="1"/>
    </xf>
    <xf numFmtId="0" fontId="38" fillId="0" borderId="0" xfId="0" applyFont="1" applyAlignment="1">
      <alignment horizontal="center" vertical="center"/>
    </xf>
  </cellXfs>
  <cellStyles count="9">
    <cellStyle name="Comma" xfId="1" builtinId="3"/>
    <cellStyle name="Comma 4" xfId="6" xr:uid="{4228FA18-90B6-429E-8C4E-6369D33D7FDE}"/>
    <cellStyle name="Hyperlink" xfId="3" builtinId="8"/>
    <cellStyle name="Normal" xfId="0" builtinId="0"/>
    <cellStyle name="Normal 2" xfId="7" xr:uid="{3B85CF53-51D0-44FB-91D8-BE22E7098621}"/>
    <cellStyle name="Normal 4" xfId="4" xr:uid="{6206660A-1F76-45BE-BA44-C43ABD1E62B8}"/>
    <cellStyle name="Normal 7" xfId="5" xr:uid="{5D94CF80-1940-4193-A60A-5DD1E2C6A8E8}"/>
    <cellStyle name="Percent" xfId="2" builtinId="5"/>
    <cellStyle name="Percent 2" xfId="8" xr:uid="{93B579D7-CDB6-4F13-B6BE-F181EAC8425C}"/>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91440</xdr:rowOff>
    </xdr:from>
    <xdr:to>
      <xdr:col>1</xdr:col>
      <xdr:colOff>609677</xdr:colOff>
      <xdr:row>3</xdr:row>
      <xdr:rowOff>140335</xdr:rowOff>
    </xdr:to>
    <xdr:pic>
      <xdr:nvPicPr>
        <xdr:cNvPr id="2" name="Picture 1" descr="http://www.hrb.ie/fileadmin/_migrated/content_uploads/HRB_logo_blk.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 y="91440"/>
          <a:ext cx="2013663"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133349</xdr:colOff>
      <xdr:row>0</xdr:row>
      <xdr:rowOff>91440</xdr:rowOff>
    </xdr:from>
    <xdr:to>
      <xdr:col>1</xdr:col>
      <xdr:colOff>596977</xdr:colOff>
      <xdr:row>3</xdr:row>
      <xdr:rowOff>140335</xdr:rowOff>
    </xdr:to>
    <xdr:pic>
      <xdr:nvPicPr>
        <xdr:cNvPr id="3" name="Picture 2" descr="http://www.hrb.ie/fileadmin/_migrated/content_uploads/HRB_logo_blk.jpg">
          <a:extLst>
            <a:ext uri="{FF2B5EF4-FFF2-40B4-BE49-F238E27FC236}">
              <a16:creationId xmlns:a16="http://schemas.microsoft.com/office/drawing/2014/main" id="{EBFFE6BE-467C-4DA8-A4FB-0247D9730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 y="91440"/>
          <a:ext cx="1962228"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jshannon@hrb.ie" TargetMode="External"/><Relationship Id="rId4" Type="http://schemas.openxmlformats.org/officeDocument/2006/relationships/hyperlink" Target="mailto:awinters@hrb.ie" TargetMode="External"/><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5"/>
  <sheetViews>
    <sheetView tabSelected="1" zoomScaleNormal="100" workbookViewId="0">
      <selection activeCell="D12" sqref="D12"/>
    </sheetView>
  </sheetViews>
  <sheetFormatPr defaultColWidth="8.81640625" defaultRowHeight="14.5" x14ac:dyDescent="0.35"/>
  <cols>
    <col min="1" max="1" width="22.453125" style="1" customWidth="1"/>
    <col min="2" max="2" width="68.453125" style="20" customWidth="1"/>
  </cols>
  <sheetData>
    <row r="1" spans="1:2" x14ac:dyDescent="0.35">
      <c r="A1"/>
    </row>
    <row r="5" spans="1:2" ht="18.5" x14ac:dyDescent="0.45">
      <c r="A5" s="359" t="s">
        <v>0</v>
      </c>
      <c r="B5" s="359"/>
    </row>
    <row r="6" spans="1:2" x14ac:dyDescent="0.25">
      <c r="A6" s="24" t="s">
        <v>1</v>
      </c>
      <c r="B6" s="25"/>
    </row>
    <row r="7" spans="1:2" x14ac:dyDescent="0.25">
      <c r="A7" s="26" t="s">
        <v>2</v>
      </c>
      <c r="B7" s="25"/>
    </row>
    <row r="8" spans="1:2" ht="6" customHeight="1" thickBot="1" x14ac:dyDescent="0.3">
      <c r="A8" s="26"/>
      <c r="B8" s="25"/>
    </row>
    <row r="9" spans="1:2" ht="15" thickBot="1" x14ac:dyDescent="0.3">
      <c r="A9" s="355" t="s">
        <v>211</v>
      </c>
      <c r="B9" s="356"/>
    </row>
    <row r="10" spans="1:2" x14ac:dyDescent="0.25">
      <c r="A10" s="28" t="s">
        <v>3</v>
      </c>
      <c r="B10" s="29" t="s">
        <v>4</v>
      </c>
    </row>
    <row r="11" spans="1:2" ht="6" customHeight="1" x14ac:dyDescent="0.25">
      <c r="A11" s="27"/>
      <c r="B11" s="25"/>
    </row>
    <row r="12" spans="1:2" ht="29" x14ac:dyDescent="0.25">
      <c r="A12" s="30" t="s">
        <v>5</v>
      </c>
      <c r="B12" s="29" t="s">
        <v>6</v>
      </c>
    </row>
    <row r="13" spans="1:2" ht="6" customHeight="1" x14ac:dyDescent="0.25">
      <c r="A13" s="27"/>
      <c r="B13" s="25"/>
    </row>
    <row r="14" spans="1:2" x14ac:dyDescent="0.25">
      <c r="A14" s="31" t="s">
        <v>7</v>
      </c>
      <c r="B14" s="32" t="s">
        <v>8</v>
      </c>
    </row>
    <row r="15" spans="1:2" ht="6" customHeight="1" x14ac:dyDescent="0.25">
      <c r="A15" s="31"/>
      <c r="B15" s="32"/>
    </row>
    <row r="16" spans="1:2" ht="29" x14ac:dyDescent="0.25">
      <c r="A16" s="31" t="s">
        <v>9</v>
      </c>
      <c r="B16" s="32" t="s">
        <v>10</v>
      </c>
    </row>
    <row r="17" spans="1:4" ht="6" customHeight="1" x14ac:dyDescent="0.25">
      <c r="A17" s="31"/>
      <c r="B17" s="32"/>
    </row>
    <row r="18" spans="1:4" ht="29" x14ac:dyDescent="0.25">
      <c r="A18" s="30" t="s">
        <v>11</v>
      </c>
      <c r="B18" s="29" t="s">
        <v>12</v>
      </c>
    </row>
    <row r="19" spans="1:4" ht="6" customHeight="1" x14ac:dyDescent="0.25">
      <c r="A19" s="30"/>
      <c r="B19" s="29"/>
    </row>
    <row r="20" spans="1:4" ht="58" x14ac:dyDescent="0.25">
      <c r="A20" s="30" t="s">
        <v>13</v>
      </c>
      <c r="B20" s="29" t="s">
        <v>14</v>
      </c>
    </row>
    <row r="21" spans="1:4" ht="6" customHeight="1" x14ac:dyDescent="0.25">
      <c r="A21" s="33"/>
      <c r="B21" s="29"/>
    </row>
    <row r="22" spans="1:4" ht="72.5" x14ac:dyDescent="0.25">
      <c r="A22" s="28" t="s">
        <v>15</v>
      </c>
      <c r="B22" s="29" t="s">
        <v>212</v>
      </c>
      <c r="D22" s="29"/>
    </row>
    <row r="23" spans="1:4" ht="6" customHeight="1" x14ac:dyDescent="0.25">
      <c r="A23" s="34"/>
      <c r="B23" s="25"/>
    </row>
    <row r="24" spans="1:4" ht="29" x14ac:dyDescent="0.25">
      <c r="A24" s="28" t="s">
        <v>16</v>
      </c>
      <c r="B24" s="32" t="s">
        <v>213</v>
      </c>
    </row>
    <row r="25" spans="1:4" ht="6" customHeight="1" x14ac:dyDescent="0.25">
      <c r="A25" s="35"/>
      <c r="B25" s="29"/>
    </row>
    <row r="26" spans="1:4" ht="29" x14ac:dyDescent="0.25">
      <c r="A26" s="28" t="s">
        <v>17</v>
      </c>
      <c r="B26" s="32" t="s">
        <v>18</v>
      </c>
    </row>
    <row r="27" spans="1:4" ht="6" customHeight="1" x14ac:dyDescent="0.25">
      <c r="A27" s="35"/>
      <c r="B27" s="29"/>
    </row>
    <row r="28" spans="1:4" x14ac:dyDescent="0.25">
      <c r="A28" s="28" t="s">
        <v>19</v>
      </c>
      <c r="B28" s="32" t="s">
        <v>20</v>
      </c>
    </row>
    <row r="29" spans="1:4" ht="72.5" x14ac:dyDescent="0.25">
      <c r="A29" s="28" t="s">
        <v>179</v>
      </c>
      <c r="B29" s="32" t="s">
        <v>190</v>
      </c>
    </row>
    <row r="30" spans="1:4" x14ac:dyDescent="0.25">
      <c r="A30" s="28" t="s">
        <v>73</v>
      </c>
      <c r="B30" s="32" t="s">
        <v>214</v>
      </c>
    </row>
    <row r="31" spans="1:4" ht="15" thickBot="1" x14ac:dyDescent="0.3">
      <c r="A31" s="28"/>
      <c r="B31" s="32"/>
    </row>
    <row r="32" spans="1:4" ht="15" thickBot="1" x14ac:dyDescent="0.3">
      <c r="A32" s="355" t="s">
        <v>194</v>
      </c>
      <c r="B32" s="356"/>
    </row>
    <row r="33" spans="1:2" ht="43.5" x14ac:dyDescent="0.25">
      <c r="A33" s="101" t="s">
        <v>21</v>
      </c>
      <c r="B33" s="136" t="s">
        <v>191</v>
      </c>
    </row>
    <row r="34" spans="1:2" ht="29" x14ac:dyDescent="0.25">
      <c r="A34" s="101"/>
      <c r="B34" s="136" t="s">
        <v>192</v>
      </c>
    </row>
    <row r="35" spans="1:2" ht="29" x14ac:dyDescent="0.25">
      <c r="A35" s="101"/>
      <c r="B35" s="136" t="s">
        <v>193</v>
      </c>
    </row>
    <row r="36" spans="1:2" ht="14.25" customHeight="1" thickBot="1" x14ac:dyDescent="0.3">
      <c r="A36" s="35"/>
      <c r="B36" s="29"/>
    </row>
    <row r="37" spans="1:2" ht="15" thickBot="1" x14ac:dyDescent="0.3">
      <c r="A37" s="355" t="s">
        <v>22</v>
      </c>
      <c r="B37" s="356"/>
    </row>
    <row r="38" spans="1:2" ht="6" customHeight="1" x14ac:dyDescent="0.25">
      <c r="A38" s="35"/>
      <c r="B38" s="29"/>
    </row>
    <row r="39" spans="1:2" x14ac:dyDescent="0.25">
      <c r="A39" s="35" t="s">
        <v>23</v>
      </c>
      <c r="B39" s="29" t="s">
        <v>195</v>
      </c>
    </row>
    <row r="40" spans="1:2" ht="29" x14ac:dyDescent="0.25">
      <c r="A40" s="35"/>
      <c r="B40" s="135" t="s">
        <v>196</v>
      </c>
    </row>
    <row r="41" spans="1:2" x14ac:dyDescent="0.25">
      <c r="A41" s="35"/>
      <c r="B41" s="135"/>
    </row>
    <row r="42" spans="1:2" x14ac:dyDescent="0.25">
      <c r="A42" s="35"/>
      <c r="B42" s="29"/>
    </row>
    <row r="43" spans="1:2" ht="6" customHeight="1" thickBot="1" x14ac:dyDescent="0.3">
      <c r="A43" s="35"/>
      <c r="B43" s="29"/>
    </row>
    <row r="44" spans="1:2" ht="15" thickBot="1" x14ac:dyDescent="0.3">
      <c r="A44" s="355" t="s">
        <v>215</v>
      </c>
      <c r="B44" s="356"/>
    </row>
    <row r="45" spans="1:2" ht="6" customHeight="1" x14ac:dyDescent="0.25">
      <c r="A45"/>
      <c r="B45"/>
    </row>
    <row r="46" spans="1:2" ht="43.5" customHeight="1" x14ac:dyDescent="0.25">
      <c r="A46" s="35" t="s">
        <v>24</v>
      </c>
      <c r="B46" s="29" t="s">
        <v>201</v>
      </c>
    </row>
    <row r="47" spans="1:2" ht="6" customHeight="1" thickBot="1" x14ac:dyDescent="0.3">
      <c r="A47" s="35"/>
      <c r="B47" s="29"/>
    </row>
    <row r="48" spans="1:2" ht="15" thickBot="1" x14ac:dyDescent="0.3">
      <c r="A48" s="355" t="s">
        <v>25</v>
      </c>
      <c r="B48" s="356"/>
    </row>
    <row r="49" spans="1:2" ht="6" customHeight="1" x14ac:dyDescent="0.25">
      <c r="A49" s="35"/>
      <c r="B49" s="25"/>
    </row>
    <row r="50" spans="1:2" ht="29" x14ac:dyDescent="0.25">
      <c r="A50" s="35" t="s">
        <v>26</v>
      </c>
      <c r="B50" s="29" t="s">
        <v>27</v>
      </c>
    </row>
    <row r="51" spans="1:2" ht="6" customHeight="1" thickBot="1" x14ac:dyDescent="0.3">
      <c r="A51" s="35"/>
      <c r="B51" s="29"/>
    </row>
    <row r="52" spans="1:2" ht="15" thickBot="1" x14ac:dyDescent="0.3">
      <c r="A52" s="355" t="s">
        <v>28</v>
      </c>
      <c r="B52" s="356"/>
    </row>
    <row r="53" spans="1:2" ht="6" customHeight="1" x14ac:dyDescent="0.25">
      <c r="A53" s="35"/>
      <c r="B53" s="25"/>
    </row>
    <row r="54" spans="1:2" ht="87" x14ac:dyDescent="0.25">
      <c r="A54" s="35" t="s">
        <v>26</v>
      </c>
      <c r="B54" s="29" t="s">
        <v>217</v>
      </c>
    </row>
    <row r="55" spans="1:2" ht="29" x14ac:dyDescent="0.25">
      <c r="A55" s="35"/>
      <c r="B55" s="29" t="s">
        <v>202</v>
      </c>
    </row>
    <row r="56" spans="1:2" ht="43.5" x14ac:dyDescent="0.25">
      <c r="A56" s="35"/>
      <c r="B56" s="29" t="s">
        <v>203</v>
      </c>
    </row>
    <row r="57" spans="1:2" ht="29" x14ac:dyDescent="0.25">
      <c r="A57" s="35"/>
      <c r="B57" s="29" t="s">
        <v>254</v>
      </c>
    </row>
    <row r="58" spans="1:2" ht="15" thickBot="1" x14ac:dyDescent="0.3">
      <c r="A58" s="35"/>
      <c r="B58" s="29"/>
    </row>
    <row r="59" spans="1:2" ht="15" thickBot="1" x14ac:dyDescent="0.3">
      <c r="A59" s="355" t="s">
        <v>29</v>
      </c>
      <c r="B59" s="356"/>
    </row>
    <row r="60" spans="1:2" ht="6" customHeight="1" x14ac:dyDescent="0.25">
      <c r="A60" s="35"/>
      <c r="B60" s="25"/>
    </row>
    <row r="61" spans="1:2" ht="87" x14ac:dyDescent="0.25">
      <c r="A61" s="35" t="s">
        <v>26</v>
      </c>
      <c r="B61" s="29" t="s">
        <v>204</v>
      </c>
    </row>
    <row r="62" spans="1:2" ht="38.25" customHeight="1" x14ac:dyDescent="0.35">
      <c r="A62" s="35"/>
      <c r="B62" s="331" t="s">
        <v>219</v>
      </c>
    </row>
    <row r="63" spans="1:2" ht="38.25" customHeight="1" x14ac:dyDescent="0.35">
      <c r="A63" s="35"/>
      <c r="B63" s="331" t="s">
        <v>255</v>
      </c>
    </row>
    <row r="64" spans="1:2" ht="10.5" customHeight="1" thickBot="1" x14ac:dyDescent="0.3">
      <c r="A64" s="35"/>
      <c r="B64" s="29"/>
    </row>
    <row r="65" spans="1:2" ht="15" thickBot="1" x14ac:dyDescent="0.3">
      <c r="A65" s="111" t="s">
        <v>30</v>
      </c>
      <c r="B65" s="112"/>
    </row>
    <row r="66" spans="1:2" ht="6" customHeight="1" x14ac:dyDescent="0.25">
      <c r="A66" s="36"/>
      <c r="B66" s="25"/>
    </row>
    <row r="67" spans="1:2" ht="58" x14ac:dyDescent="0.25">
      <c r="A67" s="35" t="s">
        <v>31</v>
      </c>
      <c r="B67" s="29" t="s">
        <v>205</v>
      </c>
    </row>
    <row r="68" spans="1:2" ht="15" thickBot="1" x14ac:dyDescent="0.3">
      <c r="A68" s="35"/>
      <c r="B68" s="29"/>
    </row>
    <row r="69" spans="1:2" ht="15" thickBot="1" x14ac:dyDescent="0.3">
      <c r="A69" s="111" t="s">
        <v>32</v>
      </c>
      <c r="B69" s="112"/>
    </row>
    <row r="70" spans="1:2" ht="6" customHeight="1" x14ac:dyDescent="0.25">
      <c r="A70" s="36"/>
      <c r="B70" s="25"/>
    </row>
    <row r="71" spans="1:2" ht="58" x14ac:dyDescent="0.25">
      <c r="A71" s="35" t="s">
        <v>31</v>
      </c>
      <c r="B71" s="29" t="s">
        <v>220</v>
      </c>
    </row>
    <row r="72" spans="1:2" ht="6" customHeight="1" thickBot="1" x14ac:dyDescent="0.3">
      <c r="A72" s="101"/>
      <c r="B72" s="101"/>
    </row>
    <row r="73" spans="1:2" ht="15" thickBot="1" x14ac:dyDescent="0.3">
      <c r="A73" s="355" t="s">
        <v>33</v>
      </c>
      <c r="B73" s="356"/>
    </row>
    <row r="74" spans="1:2" ht="29" x14ac:dyDescent="0.25">
      <c r="A74" s="35" t="s">
        <v>26</v>
      </c>
      <c r="B74" s="29" t="s">
        <v>34</v>
      </c>
    </row>
    <row r="75" spans="1:2" ht="14.5" customHeight="1" thickBot="1" x14ac:dyDescent="0.3">
      <c r="A75" s="36"/>
      <c r="B75" s="25"/>
    </row>
    <row r="76" spans="1:2" ht="15" thickBot="1" x14ac:dyDescent="0.3">
      <c r="A76" s="355" t="s">
        <v>35</v>
      </c>
      <c r="B76" s="356"/>
    </row>
    <row r="77" spans="1:2" ht="29" x14ac:dyDescent="0.25">
      <c r="A77" s="92" t="s">
        <v>36</v>
      </c>
      <c r="B77" s="93" t="s">
        <v>37</v>
      </c>
    </row>
    <row r="78" spans="1:2" x14ac:dyDescent="0.25">
      <c r="A78" s="94"/>
      <c r="B78" s="95"/>
    </row>
    <row r="79" spans="1:2" ht="29" x14ac:dyDescent="0.25">
      <c r="A79" s="96" t="s">
        <v>38</v>
      </c>
      <c r="B79" s="110" t="s">
        <v>39</v>
      </c>
    </row>
    <row r="80" spans="1:2" x14ac:dyDescent="0.25">
      <c r="A80" s="94"/>
      <c r="B80" s="95"/>
    </row>
    <row r="81" spans="1:2" ht="14.5" customHeight="1" x14ac:dyDescent="0.25">
      <c r="A81" s="357" t="s">
        <v>206</v>
      </c>
      <c r="B81" s="358"/>
    </row>
    <row r="82" spans="1:2" ht="14.5" customHeight="1" x14ac:dyDescent="0.25">
      <c r="A82" s="357"/>
      <c r="B82" s="358"/>
    </row>
    <row r="83" spans="1:2" x14ac:dyDescent="0.25">
      <c r="A83" s="97" t="s">
        <v>40</v>
      </c>
      <c r="B83" s="98" t="s">
        <v>41</v>
      </c>
    </row>
    <row r="84" spans="1:2" x14ac:dyDescent="0.25">
      <c r="A84" s="97"/>
      <c r="B84" s="98" t="s">
        <v>207</v>
      </c>
    </row>
    <row r="85" spans="1:2" ht="15" thickBot="1" x14ac:dyDescent="0.3">
      <c r="A85" s="99" t="s">
        <v>42</v>
      </c>
      <c r="B85" s="100" t="s">
        <v>43</v>
      </c>
    </row>
  </sheetData>
  <customSheetViews>
    <customSheetView guid="{60DEF19C-A4E5-455B-AFF2-60F313909BAE}">
      <selection activeCell="A2" sqref="A2"/>
      <rowBreaks count="2" manualBreakCount="2">
        <brk id="26" max="16383" man="1"/>
        <brk id="51" max="16383" man="1"/>
      </rowBreaks>
      <pageMargins left="0" right="0" top="0" bottom="0" header="0" footer="0"/>
      <pageSetup paperSize="9" scale="97" orientation="portrait" r:id="rId1"/>
    </customSheetView>
    <customSheetView guid="{DBA5E71E-F453-48EF-814A-AB96F85E2DD9}" topLeftCell="A52">
      <selection activeCell="B27" sqref="B27"/>
      <rowBreaks count="2" manualBreakCount="2">
        <brk id="26" max="16383" man="1"/>
        <brk id="51" max="16383" man="1"/>
      </rowBreaks>
      <pageMargins left="0" right="0" top="0" bottom="0" header="0" footer="0"/>
      <pageSetup paperSize="9" scale="97" orientation="portrait" r:id="rId2"/>
    </customSheetView>
    <customSheetView guid="{633825E5-F06C-4AAB-B328-D9EDF0563D8E}" topLeftCell="A10">
      <selection activeCell="D18" sqref="D18"/>
      <rowBreaks count="2" manualBreakCount="2">
        <brk id="26" max="16383" man="1"/>
        <brk id="51" max="16383" man="1"/>
      </rowBreaks>
      <pageMargins left="0" right="0" top="0" bottom="0" header="0" footer="0"/>
      <pageSetup paperSize="9" scale="97" orientation="portrait" r:id="rId3"/>
    </customSheetView>
  </customSheetViews>
  <mergeCells count="11">
    <mergeCell ref="A76:B76"/>
    <mergeCell ref="A81:B82"/>
    <mergeCell ref="A73:B73"/>
    <mergeCell ref="A32:B32"/>
    <mergeCell ref="A5:B5"/>
    <mergeCell ref="A9:B9"/>
    <mergeCell ref="A37:B37"/>
    <mergeCell ref="A44:B44"/>
    <mergeCell ref="A48:B48"/>
    <mergeCell ref="A52:B52"/>
    <mergeCell ref="A59:B59"/>
  </mergeCells>
  <hyperlinks>
    <hyperlink ref="B83" r:id="rId4" xr:uid="{F7AC67E8-4260-4E3A-822E-EB5BF9781D52}"/>
    <hyperlink ref="B84" r:id="rId5" xr:uid="{A7E81B67-F666-44E7-9FA1-CD5D812C9404}"/>
  </hyperlinks>
  <printOptions horizontalCentered="1"/>
  <pageMargins left="0.23622047244094491" right="0.23622047244094491" top="0.48058333333333331" bottom="0.74803149606299213" header="0.31496062992125984" footer="0.31496062992125984"/>
  <pageSetup paperSize="9" scale="53" orientation="portrait" r:id="rId6"/>
  <drawing r:id="rId7"/>
  <legacy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A6FC-C597-4595-905A-4D310C047D88}">
  <dimension ref="A1"/>
  <sheetViews>
    <sheetView workbookViewId="0">
      <selection activeCell="A2" sqref="A2"/>
    </sheetView>
  </sheetViews>
  <sheetFormatPr defaultRowHeight="12.5" x14ac:dyDescent="0.25"/>
  <sheetData>
    <row r="1" spans="1:1" ht="13" x14ac:dyDescent="0.3">
      <c r="A1" s="70"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P19" sqref="P19"/>
    </sheetView>
  </sheetViews>
  <sheetFormatPr defaultRowHeight="12.5" x14ac:dyDescent="0.25"/>
  <sheetData>
    <row r="1" spans="1:1" ht="13" x14ac:dyDescent="0.3">
      <c r="A1" s="70" t="s">
        <v>168</v>
      </c>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6137-7A76-413F-8155-44CC00930E54}">
  <dimension ref="A1"/>
  <sheetViews>
    <sheetView workbookViewId="0">
      <selection activeCell="L12" sqref="L12"/>
    </sheetView>
  </sheetViews>
  <sheetFormatPr defaultRowHeight="12.5" x14ac:dyDescent="0.25"/>
  <sheetData>
    <row r="1" spans="1:1" ht="13" x14ac:dyDescent="0.3">
      <c r="A1" s="70" t="s">
        <v>168</v>
      </c>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zoomScaleNormal="100" workbookViewId="0">
      <selection activeCell="B17" sqref="B17"/>
    </sheetView>
  </sheetViews>
  <sheetFormatPr defaultRowHeight="12.5" x14ac:dyDescent="0.25"/>
  <cols>
    <col min="1" max="1" width="18.81640625" bestFit="1" customWidth="1"/>
    <col min="2" max="2" width="44.7265625" customWidth="1"/>
  </cols>
  <sheetData>
    <row r="1" spans="1:2" ht="15" thickBot="1" x14ac:dyDescent="0.3">
      <c r="A1" s="355" t="s">
        <v>33</v>
      </c>
      <c r="B1" s="356"/>
    </row>
    <row r="2" spans="1:2" ht="20.5" customHeight="1" x14ac:dyDescent="0.25">
      <c r="A2" s="97" t="s">
        <v>169</v>
      </c>
      <c r="B2" s="95"/>
    </row>
    <row r="3" spans="1:2" ht="20.5" customHeight="1" x14ac:dyDescent="0.25">
      <c r="A3" s="97" t="s">
        <v>40</v>
      </c>
      <c r="B3" s="98"/>
    </row>
    <row r="4" spans="1:2" ht="20.5" customHeight="1" thickBot="1" x14ac:dyDescent="0.3">
      <c r="A4" s="99" t="s">
        <v>42</v>
      </c>
      <c r="B4" s="100"/>
    </row>
  </sheetData>
  <mergeCells count="1">
    <mergeCell ref="A1:B1"/>
  </mergeCells>
  <pageMargins left="0.7" right="0.7" top="0.75" bottom="0.75" header="0.3" footer="0.3"/>
  <pageSetup paperSize="9" orientation="landscape" r:id="rId1"/>
  <headerFooter>
    <oddFooter>&amp;L&amp;D&amp;C&amp;F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zoomScale="90" zoomScaleNormal="90" workbookViewId="0">
      <selection activeCell="A37" sqref="A37:F37"/>
    </sheetView>
  </sheetViews>
  <sheetFormatPr defaultColWidth="9.1796875" defaultRowHeight="13" x14ac:dyDescent="0.3"/>
  <cols>
    <col min="1" max="1" width="28.1796875" style="3" customWidth="1"/>
    <col min="2" max="3" width="23.54296875" style="3" customWidth="1"/>
    <col min="4" max="4" width="29" style="3" customWidth="1"/>
    <col min="5" max="5" width="10" style="3" customWidth="1"/>
    <col min="6" max="6" width="85" style="3" customWidth="1"/>
    <col min="7" max="16384" width="9.1796875" style="3"/>
  </cols>
  <sheetData>
    <row r="1" spans="1:7" s="20" customFormat="1" ht="15" thickBot="1" x14ac:dyDescent="0.4">
      <c r="A1" s="71" t="s">
        <v>44</v>
      </c>
      <c r="C1" s="72" t="s">
        <v>45</v>
      </c>
      <c r="D1" s="102">
        <v>46022</v>
      </c>
    </row>
    <row r="2" spans="1:7" s="20" customFormat="1" ht="15" thickBot="1" x14ac:dyDescent="0.4">
      <c r="A2" s="71"/>
      <c r="C2" s="72" t="s">
        <v>46</v>
      </c>
      <c r="D2" s="330"/>
    </row>
    <row r="3" spans="1:7" ht="13.5" thickBot="1" x14ac:dyDescent="0.35"/>
    <row r="4" spans="1:7" ht="20.25" customHeight="1" thickBot="1" x14ac:dyDescent="0.35">
      <c r="A4" s="360" t="s">
        <v>47</v>
      </c>
      <c r="B4" s="361"/>
      <c r="C4" s="361"/>
      <c r="D4" s="362"/>
    </row>
    <row r="5" spans="1:7" ht="21.75" customHeight="1" thickBot="1" x14ac:dyDescent="0.35">
      <c r="A5" s="39" t="s">
        <v>3</v>
      </c>
      <c r="B5" s="41"/>
      <c r="C5" s="39" t="s">
        <v>48</v>
      </c>
      <c r="D5" s="41"/>
    </row>
    <row r="6" spans="1:7" ht="39.5" thickBot="1" x14ac:dyDescent="0.35">
      <c r="A6" s="40" t="s">
        <v>49</v>
      </c>
      <c r="B6" s="41"/>
      <c r="C6" s="40" t="s">
        <v>50</v>
      </c>
      <c r="D6" s="41"/>
    </row>
    <row r="7" spans="1:7" ht="13.5" thickBot="1" x14ac:dyDescent="0.35">
      <c r="A7" s="39" t="s">
        <v>51</v>
      </c>
      <c r="B7" s="41"/>
      <c r="C7" s="39" t="s">
        <v>52</v>
      </c>
      <c r="D7" s="41"/>
    </row>
    <row r="8" spans="1:7" s="9" customFormat="1" ht="17.25" customHeight="1" thickBot="1" x14ac:dyDescent="0.35">
      <c r="A8" s="56"/>
      <c r="B8" s="57" t="s">
        <v>53</v>
      </c>
      <c r="C8" s="57" t="s">
        <v>54</v>
      </c>
      <c r="D8" s="58" t="s">
        <v>55</v>
      </c>
      <c r="E8" s="364" t="s">
        <v>56</v>
      </c>
      <c r="F8" s="365"/>
    </row>
    <row r="9" spans="1:7" ht="12.75" customHeight="1" x14ac:dyDescent="0.3">
      <c r="A9" s="51"/>
      <c r="B9" s="213" t="s">
        <v>57</v>
      </c>
      <c r="C9" s="213" t="s">
        <v>58</v>
      </c>
      <c r="D9" s="91" t="s">
        <v>59</v>
      </c>
      <c r="E9" s="366"/>
      <c r="F9" s="367"/>
    </row>
    <row r="10" spans="1:7" s="5" customFormat="1" ht="12" customHeight="1" x14ac:dyDescent="0.3">
      <c r="A10" s="65"/>
      <c r="B10" s="62" t="s">
        <v>236</v>
      </c>
      <c r="C10" s="62" t="s">
        <v>236</v>
      </c>
      <c r="D10" s="59" t="s">
        <v>60</v>
      </c>
      <c r="E10" s="366"/>
      <c r="F10" s="367"/>
    </row>
    <row r="11" spans="1:7" s="5" customFormat="1" ht="15" customHeight="1" thickBot="1" x14ac:dyDescent="0.35">
      <c r="A11" s="66"/>
      <c r="B11" s="64"/>
      <c r="C11" s="63"/>
      <c r="D11" s="60"/>
      <c r="E11" s="366"/>
      <c r="F11" s="367"/>
    </row>
    <row r="12" spans="1:7" s="6" customFormat="1" ht="15" customHeight="1" thickBot="1" x14ac:dyDescent="0.35">
      <c r="A12" s="52" t="s">
        <v>61</v>
      </c>
      <c r="B12" s="53" t="s">
        <v>62</v>
      </c>
      <c r="C12" s="54" t="s">
        <v>62</v>
      </c>
      <c r="D12" s="55" t="s">
        <v>62</v>
      </c>
      <c r="E12" s="368"/>
      <c r="F12" s="369"/>
    </row>
    <row r="13" spans="1:7" ht="48.75" customHeight="1" x14ac:dyDescent="0.35">
      <c r="A13" s="46" t="s">
        <v>63</v>
      </c>
      <c r="B13" s="262">
        <f>'SHEET 3 - Staff Analysis'!H12</f>
        <v>0</v>
      </c>
      <c r="C13" s="263">
        <v>0</v>
      </c>
      <c r="D13" s="264">
        <f>C13-B13</f>
        <v>0</v>
      </c>
      <c r="E13" s="67" t="e">
        <f>D13/C13</f>
        <v>#DIV/0!</v>
      </c>
      <c r="F13" s="48"/>
      <c r="G13" s="68"/>
    </row>
    <row r="14" spans="1:7" ht="48.75" customHeight="1" x14ac:dyDescent="0.35">
      <c r="A14" s="47" t="s">
        <v>64</v>
      </c>
      <c r="B14" s="265">
        <f>'SHEET 3 - Staff Analysis'!I12</f>
        <v>0</v>
      </c>
      <c r="C14" s="266">
        <v>0</v>
      </c>
      <c r="D14" s="267">
        <f t="shared" ref="D14" si="0">C14-B14</f>
        <v>0</v>
      </c>
      <c r="E14" s="69" t="e">
        <f t="shared" ref="E14" si="1">D14/C14</f>
        <v>#DIV/0!</v>
      </c>
      <c r="F14" s="49"/>
    </row>
    <row r="15" spans="1:7" ht="48.75" customHeight="1" x14ac:dyDescent="0.35">
      <c r="A15" s="47" t="s">
        <v>65</v>
      </c>
      <c r="B15" s="265">
        <f>'SHEET 3 - Staff Analysis'!J12</f>
        <v>0</v>
      </c>
      <c r="C15" s="266">
        <v>0</v>
      </c>
      <c r="D15" s="267">
        <f t="shared" ref="D15:D17" si="2">C15-B15</f>
        <v>0</v>
      </c>
      <c r="E15" s="69" t="e">
        <f>D15/C15</f>
        <v>#DIV/0!</v>
      </c>
      <c r="F15" s="49"/>
    </row>
    <row r="16" spans="1:7" ht="48.75" customHeight="1" x14ac:dyDescent="0.35">
      <c r="A16" s="47" t="s">
        <v>66</v>
      </c>
      <c r="B16" s="265">
        <v>0</v>
      </c>
      <c r="C16" s="266">
        <v>0</v>
      </c>
      <c r="D16" s="267">
        <f t="shared" si="2"/>
        <v>0</v>
      </c>
      <c r="E16" s="69" t="e">
        <f>D16/C16</f>
        <v>#DIV/0!</v>
      </c>
      <c r="F16" s="49"/>
    </row>
    <row r="17" spans="1:6" ht="48.75" customHeight="1" x14ac:dyDescent="0.35">
      <c r="A17" s="47" t="s">
        <v>67</v>
      </c>
      <c r="B17" s="265">
        <v>0</v>
      </c>
      <c r="C17" s="266">
        <v>0</v>
      </c>
      <c r="D17" s="267">
        <f t="shared" si="2"/>
        <v>0</v>
      </c>
      <c r="E17" s="69" t="e">
        <f>D17/C17</f>
        <v>#DIV/0!</v>
      </c>
      <c r="F17" s="50"/>
    </row>
    <row r="18" spans="1:6" ht="48.75" customHeight="1" x14ac:dyDescent="0.35">
      <c r="A18" s="47" t="s">
        <v>68</v>
      </c>
      <c r="B18" s="265">
        <v>0</v>
      </c>
      <c r="C18" s="266">
        <v>0</v>
      </c>
      <c r="D18" s="267">
        <f t="shared" ref="D18:D19" si="3">C18-B18</f>
        <v>0</v>
      </c>
      <c r="E18" s="69" t="e">
        <f t="shared" ref="E18:E19" si="4">D18/C18</f>
        <v>#DIV/0!</v>
      </c>
      <c r="F18" s="50"/>
    </row>
    <row r="19" spans="1:6" ht="48.75" customHeight="1" x14ac:dyDescent="0.35">
      <c r="A19" s="47" t="s">
        <v>69</v>
      </c>
      <c r="B19" s="265">
        <v>0</v>
      </c>
      <c r="C19" s="268">
        <v>0</v>
      </c>
      <c r="D19" s="269">
        <f t="shared" si="3"/>
        <v>0</v>
      </c>
      <c r="E19" s="69" t="e">
        <f t="shared" si="4"/>
        <v>#DIV/0!</v>
      </c>
      <c r="F19" s="50"/>
    </row>
    <row r="20" spans="1:6" ht="14.5" x14ac:dyDescent="0.35">
      <c r="A20" s="47" t="s">
        <v>70</v>
      </c>
      <c r="B20" s="270">
        <f>SUM(B13:B19)</f>
        <v>0</v>
      </c>
      <c r="C20" s="271">
        <f>SUM(C13:C19)</f>
        <v>0</v>
      </c>
      <c r="D20" s="267">
        <f>SUM(D13:D19)</f>
        <v>0</v>
      </c>
      <c r="E20" s="69" t="e">
        <f t="shared" ref="E20" si="5">D20/C20</f>
        <v>#DIV/0!</v>
      </c>
      <c r="F20" s="50"/>
    </row>
    <row r="21" spans="1:6" ht="13.5" customHeight="1" x14ac:dyDescent="0.35">
      <c r="A21" s="47" t="s">
        <v>71</v>
      </c>
      <c r="B21" s="272"/>
      <c r="C21" s="273"/>
      <c r="D21" s="269">
        <f>C21-B21</f>
        <v>0</v>
      </c>
      <c r="E21" s="69" t="e">
        <f t="shared" ref="E21" si="6">D21/C21</f>
        <v>#DIV/0!</v>
      </c>
      <c r="F21" s="50"/>
    </row>
    <row r="22" spans="1:6" ht="24" customHeight="1" x14ac:dyDescent="0.35">
      <c r="A22" s="211" t="s">
        <v>72</v>
      </c>
      <c r="B22" s="274">
        <f>B20+B21</f>
        <v>0</v>
      </c>
      <c r="C22" s="274">
        <f>C20+C21</f>
        <v>0</v>
      </c>
      <c r="D22" s="275">
        <f>D20+D21</f>
        <v>0</v>
      </c>
      <c r="E22" s="69" t="e">
        <f t="shared" ref="E22" si="7">D22/C22</f>
        <v>#DIV/0!</v>
      </c>
      <c r="F22" s="50"/>
    </row>
    <row r="23" spans="1:6" ht="24" customHeight="1" x14ac:dyDescent="0.35">
      <c r="A23" s="211"/>
      <c r="B23" s="297"/>
      <c r="C23" s="276"/>
      <c r="D23" s="267"/>
      <c r="E23" s="69"/>
      <c r="F23" s="50"/>
    </row>
    <row r="24" spans="1:6" ht="24" customHeight="1" x14ac:dyDescent="0.35">
      <c r="A24" s="108" t="s">
        <v>179</v>
      </c>
      <c r="B24" s="265"/>
      <c r="C24" s="276"/>
      <c r="D24" s="267"/>
      <c r="E24" s="69"/>
      <c r="F24" s="50"/>
    </row>
    <row r="25" spans="1:6" ht="37.5" customHeight="1" x14ac:dyDescent="0.35">
      <c r="A25" s="308" t="s">
        <v>189</v>
      </c>
      <c r="B25" s="265">
        <f>'GL Listing HRB'!B1</f>
        <v>0</v>
      </c>
      <c r="C25" s="276"/>
      <c r="D25" s="267"/>
      <c r="E25" s="69"/>
      <c r="F25" s="50"/>
    </row>
    <row r="26" spans="1:6" ht="14.5" x14ac:dyDescent="0.35">
      <c r="A26" s="47" t="s">
        <v>181</v>
      </c>
      <c r="B26" s="265">
        <f>B22-B25</f>
        <v>0</v>
      </c>
      <c r="C26" s="276"/>
      <c r="D26" s="267"/>
      <c r="E26" s="69"/>
      <c r="F26" s="50" t="s">
        <v>178</v>
      </c>
    </row>
    <row r="27" spans="1:6" ht="13.5" customHeight="1" x14ac:dyDescent="0.35">
      <c r="A27" s="47"/>
      <c r="B27" s="227"/>
      <c r="C27" s="229"/>
      <c r="D27" s="228"/>
      <c r="E27" s="69"/>
      <c r="F27" s="50"/>
    </row>
    <row r="28" spans="1:6" ht="13.5" customHeight="1" x14ac:dyDescent="0.35">
      <c r="A28" s="108" t="s">
        <v>73</v>
      </c>
      <c r="B28" s="227"/>
      <c r="C28" s="229"/>
      <c r="D28" s="228"/>
      <c r="E28" s="69"/>
      <c r="F28" s="50"/>
    </row>
    <row r="29" spans="1:6" ht="13.5" customHeight="1" x14ac:dyDescent="0.35">
      <c r="A29" s="47" t="s">
        <v>74</v>
      </c>
      <c r="B29" s="265">
        <v>0</v>
      </c>
      <c r="C29" s="276">
        <v>0</v>
      </c>
      <c r="D29" s="267">
        <f t="shared" ref="D29:D31" si="8">C29-B29</f>
        <v>0</v>
      </c>
      <c r="E29" s="69" t="e">
        <f>D29/C29</f>
        <v>#DIV/0!</v>
      </c>
      <c r="F29" s="50"/>
    </row>
    <row r="30" spans="1:6" ht="13.5" customHeight="1" x14ac:dyDescent="0.35">
      <c r="A30" s="47" t="s">
        <v>75</v>
      </c>
      <c r="B30" s="265">
        <v>0</v>
      </c>
      <c r="C30" s="276">
        <v>0</v>
      </c>
      <c r="D30" s="267">
        <f t="shared" si="8"/>
        <v>0</v>
      </c>
      <c r="E30" s="69" t="e">
        <f t="shared" ref="E30" si="9">D30/C30</f>
        <v>#DIV/0!</v>
      </c>
      <c r="F30" s="50"/>
    </row>
    <row r="31" spans="1:6" ht="13.5" customHeight="1" x14ac:dyDescent="0.35">
      <c r="A31" s="47" t="s">
        <v>76</v>
      </c>
      <c r="B31" s="265">
        <v>0</v>
      </c>
      <c r="C31" s="276">
        <v>0</v>
      </c>
      <c r="D31" s="267">
        <f t="shared" si="8"/>
        <v>0</v>
      </c>
      <c r="E31" s="69" t="e">
        <f t="shared" ref="E31" si="10">D31/C31</f>
        <v>#DIV/0!</v>
      </c>
      <c r="F31" s="50"/>
    </row>
    <row r="32" spans="1:6" ht="13.5" customHeight="1" x14ac:dyDescent="0.3">
      <c r="A32" s="137" t="s">
        <v>77</v>
      </c>
      <c r="B32" s="277">
        <f>SUM(B29:B31)</f>
        <v>0</v>
      </c>
      <c r="C32" s="277">
        <f>SUM(C29:C31)</f>
        <v>0</v>
      </c>
      <c r="D32" s="278">
        <f>SUM(D29:D31)</f>
        <v>0</v>
      </c>
      <c r="E32" s="6"/>
    </row>
    <row r="33" spans="1:9" ht="13.5" customHeight="1" x14ac:dyDescent="0.3">
      <c r="A33" s="47"/>
      <c r="B33" s="227"/>
      <c r="C33" s="229"/>
      <c r="D33" s="228"/>
      <c r="E33" s="6"/>
    </row>
    <row r="34" spans="1:9" s="6" customFormat="1" ht="13.5" thickBot="1" x14ac:dyDescent="0.35">
      <c r="A34" s="212" t="s">
        <v>78</v>
      </c>
      <c r="B34" s="279">
        <f>B22+B32</f>
        <v>0</v>
      </c>
      <c r="C34" s="279">
        <f>C22+C32</f>
        <v>0</v>
      </c>
      <c r="D34" s="280">
        <f>D22+D32</f>
        <v>0</v>
      </c>
      <c r="E34" s="3"/>
    </row>
    <row r="35" spans="1:9" x14ac:dyDescent="0.3">
      <c r="F35" s="6"/>
    </row>
    <row r="36" spans="1:9" x14ac:dyDescent="0.3">
      <c r="A36" s="363" t="s">
        <v>79</v>
      </c>
      <c r="B36" s="363"/>
      <c r="C36" s="363"/>
      <c r="D36" s="363"/>
      <c r="F36" s="6"/>
    </row>
    <row r="37" spans="1:9" ht="17.25" customHeight="1" x14ac:dyDescent="0.3">
      <c r="A37" s="370" t="s">
        <v>80</v>
      </c>
      <c r="B37" s="370"/>
      <c r="C37" s="370"/>
      <c r="D37" s="370"/>
      <c r="E37" s="370"/>
      <c r="F37" s="370"/>
      <c r="G37" s="210"/>
      <c r="H37" s="210"/>
      <c r="I37" s="210"/>
    </row>
    <row r="38" spans="1:9" ht="17.25" customHeight="1" x14ac:dyDescent="0.3">
      <c r="A38" s="44" t="s">
        <v>81</v>
      </c>
      <c r="D38" s="44" t="s">
        <v>82</v>
      </c>
      <c r="F38" s="44"/>
      <c r="G38" s="9"/>
      <c r="H38" s="44"/>
    </row>
    <row r="39" spans="1:9" ht="26.25" customHeight="1" x14ac:dyDescent="0.3">
      <c r="A39" s="7"/>
      <c r="B39" s="7"/>
      <c r="D39" s="45"/>
      <c r="E39" s="45"/>
      <c r="H39" s="23"/>
    </row>
    <row r="40" spans="1:9" ht="17.25" customHeight="1" x14ac:dyDescent="0.3">
      <c r="A40" s="43" t="s">
        <v>83</v>
      </c>
      <c r="B40" s="23"/>
      <c r="D40" s="44"/>
      <c r="E40" s="6"/>
      <c r="F40" s="43"/>
      <c r="G40" s="23"/>
      <c r="I40" s="23"/>
    </row>
    <row r="41" spans="1:9" ht="17.25" customHeight="1" x14ac:dyDescent="0.3">
      <c r="A41" s="8"/>
      <c r="B41" s="9"/>
      <c r="C41" s="9"/>
      <c r="D41" s="44"/>
      <c r="E41" s="6"/>
      <c r="F41" s="6"/>
    </row>
    <row r="42" spans="1:9" ht="17.25" customHeight="1" x14ac:dyDescent="0.3">
      <c r="A42" s="44" t="s">
        <v>81</v>
      </c>
      <c r="B42" s="9"/>
      <c r="C42" s="9"/>
      <c r="D42" s="44" t="s">
        <v>82</v>
      </c>
      <c r="E42" s="6"/>
      <c r="F42" s="6"/>
    </row>
    <row r="43" spans="1:9" ht="33" customHeight="1" x14ac:dyDescent="0.3">
      <c r="A43" s="7"/>
      <c r="B43" s="10"/>
      <c r="D43" s="45"/>
      <c r="E43" s="45"/>
      <c r="F43" s="6"/>
    </row>
    <row r="44" spans="1:9" x14ac:dyDescent="0.3">
      <c r="A44" s="42" t="s">
        <v>84</v>
      </c>
      <c r="B44" s="38"/>
      <c r="D44" s="23"/>
      <c r="F44" s="6"/>
    </row>
    <row r="45" spans="1:9" x14ac:dyDescent="0.3">
      <c r="B45" s="9"/>
      <c r="C45" s="9"/>
      <c r="D45" s="9"/>
      <c r="F45" s="6"/>
    </row>
    <row r="46" spans="1:9" ht="17.25" customHeight="1" x14ac:dyDescent="0.3">
      <c r="F46" s="6"/>
    </row>
    <row r="47" spans="1:9" ht="17.25" customHeight="1" x14ac:dyDescent="0.3">
      <c r="F47" s="6"/>
    </row>
    <row r="48" spans="1:9" ht="17.25" customHeight="1" x14ac:dyDescent="0.3">
      <c r="F48" s="6"/>
    </row>
    <row r="49" spans="6:6" ht="15" customHeight="1" x14ac:dyDescent="0.3">
      <c r="F49" s="6"/>
    </row>
  </sheetData>
  <customSheetViews>
    <customSheetView guid="{60DEF19C-A4E5-455B-AFF2-60F313909BAE}" fitToPage="1" topLeftCell="A7">
      <selection activeCell="N35" sqref="N35"/>
      <pageMargins left="0" right="0" top="0" bottom="0" header="0" footer="0"/>
      <printOptions horizontalCentered="1"/>
      <pageSetup paperSize="9" scale="97" orientation="portrait" r:id="rId1"/>
      <headerFooter alignWithMargins="0">
        <oddFooter>&amp;L&amp;"-,Regular"&amp;9&amp;D&amp;C&amp;"-,Regular"&amp;9&amp;F</oddFooter>
      </headerFooter>
    </customSheetView>
    <customSheetView guid="{DBA5E71E-F453-48EF-814A-AB96F85E2DD9}" fitToPage="1" topLeftCell="A31">
      <selection activeCell="J15" sqref="J15"/>
      <pageMargins left="0" right="0" top="0" bottom="0" header="0" footer="0"/>
      <printOptions horizontalCentered="1"/>
      <pageSetup paperSize="9" scale="96" orientation="portrait" r:id="rId2"/>
      <headerFooter alignWithMargins="0">
        <oddFooter>&amp;L&amp;"-,Regular"&amp;9&amp;D&amp;C&amp;"-,Regular"&amp;9&amp;F</oddFooter>
      </headerFooter>
    </customSheetView>
    <customSheetView guid="{633825E5-F06C-4AAB-B328-D9EDF0563D8E}" fitToPage="1">
      <selection activeCell="I15" sqref="I15"/>
      <pageMargins left="0" right="0" top="0" bottom="0" header="0" footer="0"/>
      <printOptions horizontalCentered="1"/>
      <pageSetup paperSize="9" scale="96" orientation="portrait" r:id="rId3"/>
      <headerFooter alignWithMargins="0">
        <oddFooter>&amp;L&amp;"-,Regular"&amp;9&amp;D&amp;C&amp;"-,Regular"&amp;9&amp;F</oddFooter>
      </headerFooter>
    </customSheetView>
  </customSheetViews>
  <mergeCells count="4">
    <mergeCell ref="A4:D4"/>
    <mergeCell ref="A36:D36"/>
    <mergeCell ref="E8:F12"/>
    <mergeCell ref="A37:F37"/>
  </mergeCells>
  <phoneticPr fontId="0" type="noConversion"/>
  <pageMargins left="0.70866141732283472" right="0.70866141732283472" top="0.39370078740157483" bottom="0.39370078740157483" header="0.31496062992125984" footer="0.19685039370078741"/>
  <pageSetup paperSize="9" scale="68" orientation="landscape" r:id="rId4"/>
  <headerFooter alignWithMargins="0">
    <oddFooter>&amp;L&amp;"-,Regular"&amp;9&amp;D&amp;C&amp;"-,Regular"&amp;9&amp;F</oddFooter>
  </headerFooter>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DC936-B328-4888-BCB7-9302EFB788A6}">
  <sheetPr>
    <pageSetUpPr fitToPage="1"/>
  </sheetPr>
  <dimension ref="A1:I59"/>
  <sheetViews>
    <sheetView zoomScale="90" zoomScaleNormal="90" workbookViewId="0">
      <selection activeCell="C10" sqref="C10"/>
    </sheetView>
  </sheetViews>
  <sheetFormatPr defaultColWidth="9.1796875" defaultRowHeight="13" x14ac:dyDescent="0.3"/>
  <cols>
    <col min="1" max="1" width="31.81640625" style="3" customWidth="1"/>
    <col min="2" max="2" width="31.54296875" style="3" customWidth="1"/>
    <col min="3" max="3" width="21.1796875" style="3" customWidth="1"/>
    <col min="4" max="4" width="29" style="3" customWidth="1"/>
    <col min="5" max="5" width="10" style="3" customWidth="1"/>
    <col min="6" max="6" width="84.7265625" style="3" customWidth="1"/>
    <col min="7" max="16384" width="9.1796875" style="3"/>
  </cols>
  <sheetData>
    <row r="1" spans="1:7" s="20" customFormat="1" ht="15" thickBot="1" x14ac:dyDescent="0.4">
      <c r="A1" s="71" t="s">
        <v>85</v>
      </c>
      <c r="C1" s="72" t="s">
        <v>45</v>
      </c>
      <c r="D1" s="102">
        <f>'SHEET 1-Progress Report Qtr4 '!D1</f>
        <v>46022</v>
      </c>
    </row>
    <row r="2" spans="1:7" s="20" customFormat="1" ht="15" thickBot="1" x14ac:dyDescent="0.4">
      <c r="A2" s="71"/>
      <c r="C2" s="72" t="s">
        <v>46</v>
      </c>
      <c r="D2" s="73"/>
    </row>
    <row r="3" spans="1:7" ht="13.5" thickBot="1" x14ac:dyDescent="0.35"/>
    <row r="4" spans="1:7" ht="20.25" customHeight="1" thickBot="1" x14ac:dyDescent="0.35">
      <c r="A4" s="360" t="s">
        <v>47</v>
      </c>
      <c r="B4" s="361"/>
      <c r="C4" s="361"/>
      <c r="D4" s="362"/>
    </row>
    <row r="5" spans="1:7" ht="21.75" customHeight="1" thickBot="1" x14ac:dyDescent="0.35">
      <c r="A5" s="39" t="s">
        <v>3</v>
      </c>
      <c r="B5" s="41"/>
      <c r="C5" s="39" t="s">
        <v>48</v>
      </c>
      <c r="D5" s="41"/>
    </row>
    <row r="6" spans="1:7" ht="39.5" thickBot="1" x14ac:dyDescent="0.35">
      <c r="A6" s="40" t="s">
        <v>49</v>
      </c>
      <c r="B6" s="41"/>
      <c r="C6" s="40" t="s">
        <v>50</v>
      </c>
      <c r="D6" s="41"/>
    </row>
    <row r="7" spans="1:7" ht="13.5" thickBot="1" x14ac:dyDescent="0.35">
      <c r="A7" s="39" t="s">
        <v>51</v>
      </c>
      <c r="B7" s="41"/>
      <c r="C7" s="39" t="s">
        <v>52</v>
      </c>
      <c r="D7" s="41"/>
    </row>
    <row r="8" spans="1:7" s="9" customFormat="1" ht="17.25" customHeight="1" thickBot="1" x14ac:dyDescent="0.35">
      <c r="A8" s="56"/>
      <c r="B8" s="57" t="s">
        <v>53</v>
      </c>
      <c r="C8" s="57" t="s">
        <v>54</v>
      </c>
      <c r="D8" s="58" t="s">
        <v>55</v>
      </c>
      <c r="E8" s="371" t="s">
        <v>56</v>
      </c>
      <c r="F8" s="365"/>
    </row>
    <row r="9" spans="1:7" ht="12.75" customHeight="1" x14ac:dyDescent="0.3">
      <c r="A9" s="51"/>
      <c r="B9" s="61" t="s">
        <v>86</v>
      </c>
      <c r="C9" s="61" t="s">
        <v>87</v>
      </c>
      <c r="D9" s="91" t="s">
        <v>59</v>
      </c>
      <c r="E9" s="372"/>
      <c r="F9" s="367"/>
    </row>
    <row r="10" spans="1:7" s="5" customFormat="1" ht="12" customHeight="1" x14ac:dyDescent="0.3">
      <c r="A10" s="65"/>
      <c r="B10" s="62" t="s">
        <v>237</v>
      </c>
      <c r="C10" s="62" t="str">
        <f>B10</f>
        <v>1/1/2025 - 31/12/2025</v>
      </c>
      <c r="D10" s="59" t="s">
        <v>60</v>
      </c>
      <c r="E10" s="372"/>
      <c r="F10" s="367"/>
    </row>
    <row r="11" spans="1:7" s="5" customFormat="1" ht="15" customHeight="1" thickBot="1" x14ac:dyDescent="0.35">
      <c r="A11" s="66"/>
      <c r="B11" s="64"/>
      <c r="C11" s="63"/>
      <c r="D11" s="60"/>
      <c r="E11" s="372"/>
      <c r="F11" s="367"/>
    </row>
    <row r="12" spans="1:7" s="6" customFormat="1" ht="15" customHeight="1" thickBot="1" x14ac:dyDescent="0.35">
      <c r="A12" s="52" t="s">
        <v>61</v>
      </c>
      <c r="B12" s="53" t="s">
        <v>62</v>
      </c>
      <c r="C12" s="54" t="s">
        <v>62</v>
      </c>
      <c r="D12" s="55" t="s">
        <v>62</v>
      </c>
      <c r="E12" s="373"/>
      <c r="F12" s="369"/>
    </row>
    <row r="13" spans="1:7" ht="48.75" customHeight="1" x14ac:dyDescent="0.35">
      <c r="A13" s="46" t="s">
        <v>63</v>
      </c>
      <c r="B13" s="262">
        <v>0</v>
      </c>
      <c r="C13" s="263">
        <v>0</v>
      </c>
      <c r="D13" s="264">
        <f>C13-B13</f>
        <v>0</v>
      </c>
      <c r="E13" s="138" t="e">
        <f>D13/C13</f>
        <v>#DIV/0!</v>
      </c>
      <c r="F13" s="48"/>
      <c r="G13" s="68"/>
    </row>
    <row r="14" spans="1:7" ht="48.75" customHeight="1" x14ac:dyDescent="0.35">
      <c r="A14" s="47" t="s">
        <v>64</v>
      </c>
      <c r="B14" s="265">
        <v>0</v>
      </c>
      <c r="C14" s="266">
        <v>0</v>
      </c>
      <c r="D14" s="267">
        <f t="shared" ref="D14:D23" si="0">C14-B14</f>
        <v>0</v>
      </c>
      <c r="E14" s="139" t="e">
        <f t="shared" ref="E14" si="1">D14/C14</f>
        <v>#DIV/0!</v>
      </c>
      <c r="F14" s="49"/>
    </row>
    <row r="15" spans="1:7" ht="48.75" customHeight="1" x14ac:dyDescent="0.35">
      <c r="A15" s="47" t="s">
        <v>65</v>
      </c>
      <c r="B15" s="265">
        <v>0</v>
      </c>
      <c r="C15" s="266">
        <v>0</v>
      </c>
      <c r="D15" s="267">
        <f>C15-B15</f>
        <v>0</v>
      </c>
      <c r="E15" s="139" t="e">
        <f>D15/C15</f>
        <v>#DIV/0!</v>
      </c>
      <c r="F15" s="49"/>
    </row>
    <row r="16" spans="1:7" ht="48.75" customHeight="1" x14ac:dyDescent="0.35">
      <c r="A16" s="47" t="s">
        <v>88</v>
      </c>
      <c r="B16" s="265">
        <v>0</v>
      </c>
      <c r="C16" s="266">
        <v>0</v>
      </c>
      <c r="D16" s="267">
        <f t="shared" ref="D16:D17" si="2">C16-B16</f>
        <v>0</v>
      </c>
      <c r="E16" s="139"/>
      <c r="F16" s="49"/>
    </row>
    <row r="17" spans="1:6" ht="48.75" customHeight="1" x14ac:dyDescent="0.35">
      <c r="A17" s="208" t="s">
        <v>90</v>
      </c>
      <c r="B17" s="276">
        <v>0</v>
      </c>
      <c r="C17" s="266">
        <v>0</v>
      </c>
      <c r="D17" s="267">
        <f t="shared" si="2"/>
        <v>0</v>
      </c>
      <c r="E17" s="139" t="e">
        <f>D17/C17</f>
        <v>#DIV/0!</v>
      </c>
      <c r="F17" s="49"/>
    </row>
    <row r="18" spans="1:6" ht="48.75" customHeight="1" x14ac:dyDescent="0.35">
      <c r="A18" s="209" t="s">
        <v>91</v>
      </c>
      <c r="B18" s="276">
        <v>0</v>
      </c>
      <c r="C18" s="266">
        <v>0</v>
      </c>
      <c r="D18" s="267">
        <f t="shared" si="0"/>
        <v>0</v>
      </c>
      <c r="E18" s="139" t="e">
        <f>D18/C18</f>
        <v>#DIV/0!</v>
      </c>
      <c r="F18" s="49"/>
    </row>
    <row r="19" spans="1:6" ht="48.75" customHeight="1" x14ac:dyDescent="0.35">
      <c r="A19" s="209" t="s">
        <v>92</v>
      </c>
      <c r="B19" s="276">
        <v>0</v>
      </c>
      <c r="C19" s="266">
        <v>0</v>
      </c>
      <c r="D19" s="267">
        <f t="shared" si="0"/>
        <v>0</v>
      </c>
      <c r="E19" s="139" t="e">
        <f>D19/C19</f>
        <v>#DIV/0!</v>
      </c>
      <c r="F19" s="49"/>
    </row>
    <row r="20" spans="1:6" ht="48.75" customHeight="1" x14ac:dyDescent="0.35">
      <c r="A20" s="209" t="s">
        <v>93</v>
      </c>
      <c r="B20" s="276">
        <v>0</v>
      </c>
      <c r="C20" s="266">
        <v>0</v>
      </c>
      <c r="D20" s="267">
        <f t="shared" si="0"/>
        <v>0</v>
      </c>
      <c r="E20" s="139" t="e">
        <f>D20/C20</f>
        <v>#DIV/0!</v>
      </c>
      <c r="F20" s="49"/>
    </row>
    <row r="21" spans="1:6" ht="48.75" customHeight="1" x14ac:dyDescent="0.35">
      <c r="A21" s="47" t="s">
        <v>67</v>
      </c>
      <c r="B21" s="265">
        <v>0</v>
      </c>
      <c r="C21" s="266">
        <v>0</v>
      </c>
      <c r="D21" s="267">
        <f t="shared" si="0"/>
        <v>0</v>
      </c>
      <c r="E21" s="139" t="e">
        <f t="shared" ref="E21:E23" si="3">D21/C21</f>
        <v>#DIV/0!</v>
      </c>
      <c r="F21" s="216"/>
    </row>
    <row r="22" spans="1:6" ht="48.75" customHeight="1" x14ac:dyDescent="0.35">
      <c r="A22" s="47" t="s">
        <v>68</v>
      </c>
      <c r="B22" s="265">
        <v>0</v>
      </c>
      <c r="C22" s="266">
        <v>0</v>
      </c>
      <c r="D22" s="267">
        <f t="shared" si="0"/>
        <v>0</v>
      </c>
      <c r="E22" s="139" t="e">
        <f t="shared" si="3"/>
        <v>#DIV/0!</v>
      </c>
      <c r="F22" s="216"/>
    </row>
    <row r="23" spans="1:6" ht="48.75" customHeight="1" x14ac:dyDescent="0.35">
      <c r="A23" s="47" t="s">
        <v>69</v>
      </c>
      <c r="B23" s="265">
        <v>0</v>
      </c>
      <c r="C23" s="268">
        <v>0</v>
      </c>
      <c r="D23" s="269">
        <f t="shared" si="0"/>
        <v>0</v>
      </c>
      <c r="E23" s="139" t="e">
        <f t="shared" si="3"/>
        <v>#DIV/0!</v>
      </c>
      <c r="F23" s="216"/>
    </row>
    <row r="24" spans="1:6" x14ac:dyDescent="0.3">
      <c r="A24" s="47" t="s">
        <v>70</v>
      </c>
      <c r="B24" s="270">
        <f>B13+B14+B15+B17+B18+B19+B20+B21+B22+B23</f>
        <v>0</v>
      </c>
      <c r="C24" s="270">
        <f>C13+C14+C15+C17+C18+C19+C20+C21+C22+C23</f>
        <v>0</v>
      </c>
      <c r="D24" s="281">
        <f>D13+D14+D15+D17+D18+D19+D20+D21+D22+D23</f>
        <v>0</v>
      </c>
      <c r="E24" s="217"/>
      <c r="F24" s="116"/>
    </row>
    <row r="25" spans="1:6" ht="13.5" customHeight="1" x14ac:dyDescent="0.3">
      <c r="A25" s="47" t="s">
        <v>71</v>
      </c>
      <c r="B25" s="265"/>
      <c r="C25" s="276"/>
      <c r="D25" s="267">
        <f>C25-B25</f>
        <v>0</v>
      </c>
      <c r="E25" s="218"/>
      <c r="F25" s="116"/>
    </row>
    <row r="26" spans="1:6" ht="13.5" customHeight="1" x14ac:dyDescent="0.35">
      <c r="A26" s="214" t="s">
        <v>95</v>
      </c>
      <c r="B26" s="282">
        <f>B24+B25</f>
        <v>0</v>
      </c>
      <c r="C26" s="282">
        <f>C24+C25</f>
        <v>0</v>
      </c>
      <c r="D26" s="283">
        <f>D24+D25</f>
        <v>0</v>
      </c>
      <c r="E26" s="139" t="e">
        <f>D26/C26</f>
        <v>#DIV/0!</v>
      </c>
      <c r="F26" s="216"/>
    </row>
    <row r="27" spans="1:6" ht="13.5" customHeight="1" x14ac:dyDescent="0.35">
      <c r="A27" s="214"/>
      <c r="B27" s="306"/>
      <c r="C27" s="302"/>
      <c r="D27" s="303"/>
      <c r="E27" s="304"/>
      <c r="F27" s="305"/>
    </row>
    <row r="28" spans="1:6" ht="13.5" customHeight="1" x14ac:dyDescent="0.35">
      <c r="A28" s="108" t="s">
        <v>179</v>
      </c>
      <c r="B28" s="265"/>
      <c r="C28" s="302"/>
      <c r="D28" s="303"/>
      <c r="E28" s="304"/>
      <c r="F28" s="305"/>
    </row>
    <row r="29" spans="1:6" ht="24.75" customHeight="1" x14ac:dyDescent="0.35">
      <c r="A29" s="308" t="s">
        <v>180</v>
      </c>
      <c r="B29" s="265">
        <f>'GL Listing HRB'!B5</f>
        <v>0</v>
      </c>
      <c r="C29" s="302"/>
      <c r="D29" s="303"/>
      <c r="E29" s="304"/>
      <c r="F29" s="305"/>
    </row>
    <row r="30" spans="1:6" ht="18" customHeight="1" x14ac:dyDescent="0.35">
      <c r="A30" s="47" t="s">
        <v>181</v>
      </c>
      <c r="B30" s="265">
        <f>B26-B29</f>
        <v>0</v>
      </c>
      <c r="C30" s="302"/>
      <c r="D30" s="303"/>
      <c r="E30" s="304"/>
      <c r="F30" s="50" t="s">
        <v>178</v>
      </c>
    </row>
    <row r="31" spans="1:6" ht="13.5" customHeight="1" x14ac:dyDescent="0.35">
      <c r="A31" s="214"/>
      <c r="B31" s="306"/>
      <c r="C31" s="302"/>
      <c r="D31" s="303"/>
      <c r="E31" s="304"/>
      <c r="F31" s="305"/>
    </row>
    <row r="32" spans="1:6" ht="13.5" customHeight="1" x14ac:dyDescent="0.35">
      <c r="A32" s="108" t="s">
        <v>73</v>
      </c>
      <c r="B32" s="227"/>
      <c r="C32" s="229"/>
      <c r="D32" s="228"/>
      <c r="E32" s="218"/>
      <c r="F32" s="116"/>
    </row>
    <row r="33" spans="1:8" ht="13.5" customHeight="1" x14ac:dyDescent="0.35">
      <c r="A33" s="47" t="s">
        <v>74</v>
      </c>
      <c r="B33" s="265">
        <v>0</v>
      </c>
      <c r="C33" s="276">
        <v>0</v>
      </c>
      <c r="D33" s="267">
        <f t="shared" ref="D33:D35" si="4">C33-B33</f>
        <v>0</v>
      </c>
      <c r="E33" s="139" t="e">
        <f>D33/C33</f>
        <v>#DIV/0!</v>
      </c>
      <c r="F33" s="216"/>
    </row>
    <row r="34" spans="1:8" ht="13.5" customHeight="1" x14ac:dyDescent="0.35">
      <c r="A34" s="47" t="s">
        <v>75</v>
      </c>
      <c r="B34" s="265">
        <v>0</v>
      </c>
      <c r="C34" s="276">
        <v>0</v>
      </c>
      <c r="D34" s="267">
        <f t="shared" si="4"/>
        <v>0</v>
      </c>
      <c r="E34" s="139" t="e">
        <f>D34/C34</f>
        <v>#DIV/0!</v>
      </c>
      <c r="F34" s="216"/>
    </row>
    <row r="35" spans="1:8" ht="13.5" customHeight="1" x14ac:dyDescent="0.35">
      <c r="A35" s="47" t="s">
        <v>76</v>
      </c>
      <c r="B35" s="265">
        <v>0</v>
      </c>
      <c r="C35" s="276">
        <v>0</v>
      </c>
      <c r="D35" s="267">
        <f t="shared" si="4"/>
        <v>0</v>
      </c>
      <c r="E35" s="139" t="e">
        <f t="shared" ref="E35" si="5">D35/C35</f>
        <v>#DIV/0!</v>
      </c>
      <c r="F35" s="216"/>
    </row>
    <row r="36" spans="1:8" ht="13.5" customHeight="1" x14ac:dyDescent="0.35">
      <c r="A36" s="214" t="s">
        <v>77</v>
      </c>
      <c r="B36" s="282">
        <f>SUM(B33:B35)</f>
        <v>0</v>
      </c>
      <c r="C36" s="282">
        <f>SUM(C33:C35)</f>
        <v>0</v>
      </c>
      <c r="D36" s="284">
        <f>SUM(D33:D35)</f>
        <v>0</v>
      </c>
      <c r="E36" s="139" t="e">
        <f>D36/C36</f>
        <v>#DIV/0!</v>
      </c>
      <c r="F36" s="216"/>
    </row>
    <row r="37" spans="1:8" ht="13.5" customHeight="1" x14ac:dyDescent="0.35">
      <c r="A37" s="214"/>
      <c r="B37" s="306"/>
      <c r="C37" s="302"/>
      <c r="D37" s="307"/>
      <c r="E37" s="304"/>
      <c r="F37" s="305"/>
    </row>
    <row r="38" spans="1:8" ht="13.5" customHeight="1" x14ac:dyDescent="0.35">
      <c r="A38" s="214"/>
      <c r="B38" s="306"/>
      <c r="C38" s="302"/>
      <c r="D38" s="307"/>
      <c r="E38" s="304"/>
      <c r="F38" s="305"/>
    </row>
    <row r="39" spans="1:8" ht="13.5" customHeight="1" x14ac:dyDescent="0.35">
      <c r="A39" s="214"/>
      <c r="B39" s="306"/>
      <c r="C39" s="302"/>
      <c r="D39" s="307"/>
      <c r="E39" s="304"/>
      <c r="F39" s="305"/>
    </row>
    <row r="40" spans="1:8" ht="13.5" customHeight="1" x14ac:dyDescent="0.3">
      <c r="A40" s="113" t="s">
        <v>96</v>
      </c>
      <c r="B40" s="227"/>
      <c r="C40" s="229"/>
      <c r="D40" s="228"/>
      <c r="E40" s="218"/>
      <c r="F40" s="116"/>
    </row>
    <row r="41" spans="1:8" ht="13.5" customHeight="1" x14ac:dyDescent="0.35">
      <c r="A41" s="47" t="s">
        <v>74</v>
      </c>
      <c r="B41" s="265">
        <v>0</v>
      </c>
      <c r="C41" s="276">
        <v>0</v>
      </c>
      <c r="D41" s="267">
        <f t="shared" ref="D41:D42" si="6">C41-B41</f>
        <v>0</v>
      </c>
      <c r="E41" s="139" t="e">
        <f>D41/C41</f>
        <v>#DIV/0!</v>
      </c>
      <c r="F41" s="216"/>
    </row>
    <row r="42" spans="1:8" ht="13.5" customHeight="1" x14ac:dyDescent="0.35">
      <c r="A42" s="47" t="s">
        <v>66</v>
      </c>
      <c r="B42" s="265">
        <v>0</v>
      </c>
      <c r="C42" s="276">
        <v>0</v>
      </c>
      <c r="D42" s="267">
        <f t="shared" si="6"/>
        <v>0</v>
      </c>
      <c r="E42" s="139" t="e">
        <f>D42/C42</f>
        <v>#DIV/0!</v>
      </c>
      <c r="F42" s="50"/>
    </row>
    <row r="43" spans="1:8" ht="13.5" customHeight="1" x14ac:dyDescent="0.35">
      <c r="A43" s="137" t="s">
        <v>97</v>
      </c>
      <c r="B43" s="277">
        <f>SUM(B41:B42)</f>
        <v>0</v>
      </c>
      <c r="C43" s="277">
        <f>SUM(C41:C42)</f>
        <v>0</v>
      </c>
      <c r="D43" s="278">
        <f>SUM(D41:D42)</f>
        <v>0</v>
      </c>
      <c r="E43" s="139"/>
      <c r="F43" s="50"/>
    </row>
    <row r="44" spans="1:8" s="6" customFormat="1" ht="16" thickBot="1" x14ac:dyDescent="0.4">
      <c r="A44" s="215" t="s">
        <v>78</v>
      </c>
      <c r="B44" s="285">
        <f>B26+B36+B43</f>
        <v>0</v>
      </c>
      <c r="C44" s="285">
        <f>C26+C36+C43</f>
        <v>0</v>
      </c>
      <c r="D44" s="286">
        <f>D26+D36+D43</f>
        <v>0</v>
      </c>
      <c r="E44" s="219" t="e">
        <f>D44/C44</f>
        <v>#DIV/0!</v>
      </c>
      <c r="F44" s="220"/>
    </row>
    <row r="45" spans="1:8" ht="13.5" thickTop="1" x14ac:dyDescent="0.3">
      <c r="F45" s="6"/>
    </row>
    <row r="46" spans="1:8" x14ac:dyDescent="0.3">
      <c r="A46" s="363" t="s">
        <v>79</v>
      </c>
      <c r="B46" s="363"/>
      <c r="C46" s="363"/>
      <c r="D46" s="363"/>
      <c r="F46" s="6"/>
    </row>
    <row r="47" spans="1:8" ht="17.25" customHeight="1" x14ac:dyDescent="0.3">
      <c r="A47" s="370" t="s">
        <v>80</v>
      </c>
      <c r="B47" s="370"/>
      <c r="C47" s="370"/>
      <c r="D47" s="370"/>
      <c r="E47" s="370"/>
      <c r="F47" s="370"/>
    </row>
    <row r="48" spans="1:8" ht="17.25" customHeight="1" x14ac:dyDescent="0.3">
      <c r="A48" s="44" t="s">
        <v>81</v>
      </c>
      <c r="D48" s="44" t="s">
        <v>82</v>
      </c>
      <c r="F48" s="44"/>
      <c r="G48" s="9"/>
      <c r="H48" s="44"/>
    </row>
    <row r="49" spans="1:9" ht="26.25" customHeight="1" x14ac:dyDescent="0.3">
      <c r="A49" s="7"/>
      <c r="B49" s="7"/>
      <c r="D49" s="45"/>
      <c r="E49" s="45"/>
      <c r="H49" s="23"/>
    </row>
    <row r="50" spans="1:9" ht="17.25" customHeight="1" x14ac:dyDescent="0.3">
      <c r="A50" s="43" t="s">
        <v>83</v>
      </c>
      <c r="B50" s="23"/>
      <c r="D50" s="44"/>
      <c r="E50" s="6"/>
      <c r="F50" s="43"/>
      <c r="G50" s="23"/>
      <c r="I50" s="23"/>
    </row>
    <row r="51" spans="1:9" ht="17.25" customHeight="1" x14ac:dyDescent="0.3">
      <c r="A51" s="8"/>
      <c r="B51" s="9"/>
      <c r="C51" s="9"/>
      <c r="D51" s="44"/>
      <c r="E51" s="6"/>
      <c r="F51" s="6"/>
    </row>
    <row r="52" spans="1:9" ht="17.25" customHeight="1" x14ac:dyDescent="0.3">
      <c r="A52" s="44" t="s">
        <v>81</v>
      </c>
      <c r="B52" s="9"/>
      <c r="C52" s="9"/>
      <c r="D52" s="44" t="s">
        <v>82</v>
      </c>
      <c r="E52" s="6"/>
      <c r="F52" s="6"/>
    </row>
    <row r="53" spans="1:9" ht="33" customHeight="1" x14ac:dyDescent="0.3">
      <c r="A53" s="7"/>
      <c r="B53" s="10"/>
      <c r="D53" s="45"/>
      <c r="E53" s="45"/>
      <c r="F53" s="6"/>
    </row>
    <row r="54" spans="1:9" x14ac:dyDescent="0.3">
      <c r="A54" s="42" t="s">
        <v>84</v>
      </c>
      <c r="B54" s="38"/>
      <c r="D54" s="23"/>
      <c r="F54" s="6"/>
    </row>
    <row r="55" spans="1:9" x14ac:dyDescent="0.3">
      <c r="B55" s="9"/>
      <c r="C55" s="9"/>
      <c r="D55" s="9"/>
      <c r="F55" s="6"/>
    </row>
    <row r="56" spans="1:9" ht="17.25" customHeight="1" x14ac:dyDescent="0.3">
      <c r="F56" s="6"/>
    </row>
    <row r="57" spans="1:9" ht="17.25" customHeight="1" x14ac:dyDescent="0.3">
      <c r="F57" s="6"/>
    </row>
    <row r="58" spans="1:9" ht="17.25" customHeight="1" x14ac:dyDescent="0.3">
      <c r="F58" s="6"/>
    </row>
    <row r="59" spans="1:9" ht="15" customHeight="1" x14ac:dyDescent="0.3">
      <c r="F59" s="6"/>
    </row>
  </sheetData>
  <mergeCells count="4">
    <mergeCell ref="A4:D4"/>
    <mergeCell ref="E8:F12"/>
    <mergeCell ref="A46:D46"/>
    <mergeCell ref="A47:F47"/>
  </mergeCells>
  <pageMargins left="0.70866141732283472" right="0.70866141732283472" top="0.39370078740157483" bottom="0.39370078740157483" header="0.31496062992125984" footer="0.19685039370078741"/>
  <pageSetup paperSize="9" scale="58" orientation="landscape" r:id="rId1"/>
  <headerFooter alignWithMargins="0">
    <oddFooter>&amp;L&amp;"-,Regular"&amp;9&amp;D&amp;C&amp;"-,Regular"&amp;9&amp;F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8"/>
  <sheetViews>
    <sheetView zoomScaleNormal="100" workbookViewId="0">
      <selection activeCell="G15" sqref="G15:I15"/>
    </sheetView>
  </sheetViews>
  <sheetFormatPr defaultColWidth="9.1796875" defaultRowHeight="13" x14ac:dyDescent="0.3"/>
  <cols>
    <col min="1" max="1" width="1.26953125" style="3" customWidth="1"/>
    <col min="2" max="2" width="35.1796875" style="3" customWidth="1"/>
    <col min="3" max="3" width="21" style="3" customWidth="1"/>
    <col min="4" max="5" width="13.7265625" style="9" customWidth="1"/>
    <col min="6" max="6" width="7.7265625" style="3" customWidth="1"/>
    <col min="7" max="7" width="12.7265625" style="3" customWidth="1"/>
    <col min="8" max="8" width="16" style="3" customWidth="1"/>
    <col min="9" max="9" width="19" style="3" customWidth="1"/>
    <col min="10" max="10" width="13.7265625" style="3" customWidth="1"/>
    <col min="11" max="11" width="13.453125" style="3" customWidth="1"/>
    <col min="12" max="16384" width="9.1796875" style="3"/>
  </cols>
  <sheetData>
    <row r="1" spans="2:10" ht="14.5" x14ac:dyDescent="0.35">
      <c r="B1" s="71" t="s">
        <v>188</v>
      </c>
    </row>
    <row r="2" spans="2:10" ht="14.5" x14ac:dyDescent="0.35">
      <c r="B2" s="71"/>
      <c r="C2" s="117"/>
    </row>
    <row r="3" spans="2:10" s="9" customFormat="1" ht="74.25" customHeight="1" x14ac:dyDescent="0.35">
      <c r="B3" s="376" t="s">
        <v>184</v>
      </c>
      <c r="C3" s="376"/>
      <c r="D3" s="4" t="s">
        <v>183</v>
      </c>
      <c r="E3" s="4" t="s">
        <v>182</v>
      </c>
      <c r="G3" s="377" t="s">
        <v>121</v>
      </c>
      <c r="H3" s="378"/>
      <c r="I3" s="379"/>
    </row>
    <row r="4" spans="2:10" ht="21.75" customHeight="1" x14ac:dyDescent="0.35">
      <c r="B4" s="382" t="s">
        <v>185</v>
      </c>
      <c r="C4" s="383"/>
      <c r="D4" s="287"/>
      <c r="E4" s="311">
        <v>0</v>
      </c>
      <c r="G4" s="374"/>
      <c r="H4" s="374"/>
      <c r="I4" s="374"/>
      <c r="J4" s="114"/>
    </row>
    <row r="5" spans="2:10" ht="21.75" customHeight="1" x14ac:dyDescent="0.35">
      <c r="B5" s="115"/>
      <c r="C5" s="104"/>
      <c r="D5" s="287"/>
      <c r="E5" s="311">
        <v>0</v>
      </c>
      <c r="G5" s="374"/>
      <c r="H5" s="374"/>
      <c r="I5" s="374"/>
      <c r="J5" s="114"/>
    </row>
    <row r="6" spans="2:10" ht="21.75" customHeight="1" x14ac:dyDescent="0.35">
      <c r="B6" s="115"/>
      <c r="C6" s="104"/>
      <c r="D6" s="287"/>
      <c r="E6" s="311">
        <v>0</v>
      </c>
      <c r="G6" s="374"/>
      <c r="H6" s="374"/>
      <c r="I6" s="374"/>
      <c r="J6" s="114"/>
    </row>
    <row r="7" spans="2:10" ht="21.75" customHeight="1" x14ac:dyDescent="0.35">
      <c r="B7" s="115"/>
      <c r="C7" s="104"/>
      <c r="D7" s="287"/>
      <c r="E7" s="311">
        <v>0</v>
      </c>
      <c r="G7" s="374"/>
      <c r="H7" s="374"/>
      <c r="I7" s="374"/>
      <c r="J7" s="114"/>
    </row>
    <row r="8" spans="2:10" ht="21.75" customHeight="1" x14ac:dyDescent="0.35">
      <c r="B8" s="115"/>
      <c r="C8" s="104"/>
      <c r="D8" s="287"/>
      <c r="E8" s="311">
        <v>0</v>
      </c>
      <c r="G8" s="374"/>
      <c r="H8" s="374"/>
      <c r="I8" s="374"/>
      <c r="J8" s="114"/>
    </row>
    <row r="9" spans="2:10" ht="21.75" customHeight="1" x14ac:dyDescent="0.35">
      <c r="B9" s="115"/>
      <c r="C9" s="104"/>
      <c r="D9" s="287"/>
      <c r="E9" s="311">
        <v>0</v>
      </c>
      <c r="G9" s="374"/>
      <c r="H9" s="374"/>
      <c r="I9" s="374"/>
      <c r="J9" s="114"/>
    </row>
    <row r="10" spans="2:10" ht="21.75" customHeight="1" x14ac:dyDescent="0.35">
      <c r="B10" s="115"/>
      <c r="C10" s="104"/>
      <c r="D10" s="287"/>
      <c r="E10" s="311">
        <v>0</v>
      </c>
      <c r="G10" s="374"/>
      <c r="H10" s="374"/>
      <c r="I10" s="374"/>
      <c r="J10" s="114"/>
    </row>
    <row r="11" spans="2:10" ht="21.75" customHeight="1" x14ac:dyDescent="0.35">
      <c r="B11" s="384"/>
      <c r="C11" s="385"/>
      <c r="D11" s="287"/>
      <c r="E11" s="311">
        <v>0</v>
      </c>
      <c r="G11" s="374"/>
      <c r="H11" s="374"/>
      <c r="I11" s="374"/>
      <c r="J11" s="114"/>
    </row>
    <row r="12" spans="2:10" ht="21.75" customHeight="1" x14ac:dyDescent="0.35">
      <c r="B12" s="384"/>
      <c r="C12" s="385"/>
      <c r="D12" s="287"/>
      <c r="E12" s="311">
        <v>0</v>
      </c>
      <c r="G12" s="374"/>
      <c r="H12" s="374"/>
      <c r="I12" s="374"/>
    </row>
    <row r="13" spans="2:10" ht="21.75" customHeight="1" x14ac:dyDescent="0.35">
      <c r="B13" s="380" t="s">
        <v>122</v>
      </c>
      <c r="C13" s="381"/>
      <c r="D13" s="309"/>
      <c r="E13" s="312">
        <f>SUM(E4:E12)</f>
        <v>0</v>
      </c>
      <c r="G13" s="374"/>
      <c r="H13" s="374"/>
      <c r="I13" s="374"/>
    </row>
    <row r="14" spans="2:10" ht="21.75" customHeight="1" x14ac:dyDescent="0.35">
      <c r="B14" s="375" t="s">
        <v>186</v>
      </c>
      <c r="C14" s="375"/>
      <c r="D14" s="309"/>
      <c r="E14" s="313">
        <v>0</v>
      </c>
      <c r="G14" s="374" t="s">
        <v>197</v>
      </c>
      <c r="H14" s="374"/>
      <c r="I14" s="374"/>
    </row>
    <row r="15" spans="2:10" ht="27" customHeight="1" x14ac:dyDescent="0.35">
      <c r="B15" s="375" t="s">
        <v>187</v>
      </c>
      <c r="C15" s="375"/>
      <c r="D15" s="310"/>
      <c r="E15" s="313">
        <f>E13-E14</f>
        <v>0</v>
      </c>
      <c r="G15" s="374" t="s">
        <v>198</v>
      </c>
      <c r="H15" s="374"/>
      <c r="I15" s="374"/>
    </row>
    <row r="16" spans="2:10" ht="21.65" customHeight="1" x14ac:dyDescent="0.3"/>
    <row r="18" spans="3:3" x14ac:dyDescent="0.3">
      <c r="C18" s="68"/>
    </row>
  </sheetData>
  <customSheetViews>
    <customSheetView guid="{60DEF19C-A4E5-455B-AFF2-60F313909BAE}">
      <selection activeCell="G34" sqref="G34"/>
      <pageMargins left="0" right="0" top="0" bottom="0" header="0" footer="0"/>
      <pageSetup paperSize="9" orientation="landscape" r:id="rId1"/>
      <headerFooter>
        <oddFooter>&amp;L&amp;"-,Regular"&amp;9&amp;D&amp;C&amp;"-,Regular"&amp;9&amp;F</oddFooter>
      </headerFooter>
    </customSheetView>
    <customSheetView guid="{DBA5E71E-F453-48EF-814A-AB96F85E2DD9}">
      <selection activeCell="G24" sqref="G24"/>
      <pageMargins left="0" right="0" top="0" bottom="0" header="0" footer="0"/>
      <pageSetup paperSize="9" orientation="landscape" r:id="rId2"/>
      <headerFooter>
        <oddFooter>&amp;L&amp;"-,Regular"&amp;9&amp;D&amp;C&amp;"-,Regular"&amp;9&amp;F</oddFooter>
      </headerFooter>
    </customSheetView>
    <customSheetView guid="{633825E5-F06C-4AAB-B328-D9EDF0563D8E}">
      <selection activeCell="G24" sqref="G24"/>
      <pageMargins left="0" right="0" top="0" bottom="0" header="0" footer="0"/>
      <pageSetup paperSize="9" orientation="landscape" r:id="rId3"/>
      <headerFooter>
        <oddFooter>&amp;L&amp;"-,Regular"&amp;9&amp;D&amp;C&amp;"-,Regular"&amp;9&amp;F</oddFooter>
      </headerFooter>
    </customSheetView>
  </customSheetViews>
  <mergeCells count="20">
    <mergeCell ref="B3:C3"/>
    <mergeCell ref="G3:I3"/>
    <mergeCell ref="G13:I13"/>
    <mergeCell ref="G12:I12"/>
    <mergeCell ref="B13:C13"/>
    <mergeCell ref="B4:C4"/>
    <mergeCell ref="G4:I4"/>
    <mergeCell ref="B11:C11"/>
    <mergeCell ref="G11:I11"/>
    <mergeCell ref="B12:C12"/>
    <mergeCell ref="G5:I5"/>
    <mergeCell ref="G6:I6"/>
    <mergeCell ref="G7:I7"/>
    <mergeCell ref="G8:I8"/>
    <mergeCell ref="G9:I9"/>
    <mergeCell ref="G10:I10"/>
    <mergeCell ref="B14:C14"/>
    <mergeCell ref="B15:C15"/>
    <mergeCell ref="G14:I14"/>
    <mergeCell ref="G15:I15"/>
  </mergeCells>
  <pageMargins left="0.7" right="0.7" top="0.52500000000000002" bottom="0.75" header="0.3" footer="0.3"/>
  <pageSetup paperSize="9" scale="38" orientation="landscape" r:id="rId4"/>
  <headerFooter>
    <oddFooter>&amp;L&amp;"-,Regular"&amp;9&amp;D&amp;C&amp;"-,Regular"&amp;9&amp;F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6"/>
  <sheetViews>
    <sheetView topLeftCell="A10" zoomScale="90" zoomScaleNormal="90" workbookViewId="0">
      <selection activeCell="A3" sqref="A3:P3"/>
    </sheetView>
  </sheetViews>
  <sheetFormatPr defaultColWidth="9.1796875" defaultRowHeight="23.25" customHeight="1" outlineLevelRow="1" x14ac:dyDescent="0.35"/>
  <cols>
    <col min="1" max="1" width="30.81640625" style="20" customWidth="1"/>
    <col min="2" max="2" width="14" style="20" customWidth="1"/>
    <col min="3" max="3" width="17" style="20" customWidth="1"/>
    <col min="4" max="4" width="15.7265625" style="20" customWidth="1"/>
    <col min="5" max="5" width="10.81640625" style="20" customWidth="1"/>
    <col min="6" max="7" width="12.7265625" style="20" customWidth="1"/>
    <col min="8" max="9" width="14.81640625" style="20" customWidth="1"/>
    <col min="10" max="10" width="15.1796875" style="20" customWidth="1"/>
    <col min="11" max="12" width="17.26953125" style="20" customWidth="1"/>
    <col min="13" max="13" width="25.453125" style="20" customWidth="1"/>
    <col min="14" max="14" width="26.26953125" style="20" customWidth="1"/>
    <col min="15" max="15" width="16.81640625" style="20" bestFit="1" customWidth="1"/>
    <col min="16" max="16" width="16.81640625" style="20" customWidth="1"/>
    <col min="17" max="17" width="19.453125" style="20" bestFit="1" customWidth="1"/>
    <col min="18" max="16384" width="9.1796875" style="20"/>
  </cols>
  <sheetData>
    <row r="1" spans="1:16" s="11" customFormat="1" ht="23.25" customHeight="1" thickBot="1" x14ac:dyDescent="0.4">
      <c r="A1" s="2" t="s">
        <v>199</v>
      </c>
      <c r="C1" s="118" t="s">
        <v>45</v>
      </c>
      <c r="D1" s="399">
        <f>'SHEET 1-Progress Report Qtr4 '!D1</f>
        <v>46022</v>
      </c>
      <c r="E1" s="400"/>
      <c r="G1" s="118" t="s">
        <v>46</v>
      </c>
      <c r="H1" s="403">
        <f>'SHEET 1-Progress Report Qtr4 '!D2</f>
        <v>0</v>
      </c>
      <c r="I1" s="404"/>
      <c r="J1" s="12"/>
      <c r="K1" s="12"/>
      <c r="L1" s="12"/>
      <c r="M1" s="12"/>
      <c r="N1" s="12"/>
    </row>
    <row r="2" spans="1:16" s="11" customFormat="1" ht="23.25" customHeight="1" thickBot="1" x14ac:dyDescent="0.4">
      <c r="A2" s="2"/>
      <c r="C2" s="121"/>
      <c r="D2" s="122"/>
      <c r="E2" s="122"/>
      <c r="G2" s="121"/>
      <c r="H2" s="123"/>
      <c r="I2" s="123"/>
      <c r="J2" s="12"/>
      <c r="K2" s="12"/>
      <c r="L2" s="12"/>
      <c r="M2" s="12"/>
      <c r="N2" s="12"/>
    </row>
    <row r="3" spans="1:16" s="120" customFormat="1" ht="23.25" customHeight="1" thickBot="1" x14ac:dyDescent="0.4">
      <c r="A3" s="409" t="s">
        <v>238</v>
      </c>
      <c r="B3" s="410"/>
      <c r="C3" s="410"/>
      <c r="D3" s="410"/>
      <c r="E3" s="410"/>
      <c r="F3" s="410"/>
      <c r="G3" s="410"/>
      <c r="H3" s="410"/>
      <c r="I3" s="410"/>
      <c r="J3" s="410"/>
      <c r="K3" s="410"/>
      <c r="L3" s="410"/>
      <c r="M3" s="410"/>
      <c r="N3" s="410"/>
      <c r="O3" s="410"/>
      <c r="P3" s="411"/>
    </row>
    <row r="4" spans="1:16" s="13" customFormat="1" ht="23.25" customHeight="1" thickBot="1" x14ac:dyDescent="0.4">
      <c r="H4" s="388" t="s">
        <v>98</v>
      </c>
      <c r="I4" s="412"/>
      <c r="J4" s="412"/>
      <c r="K4" s="412"/>
      <c r="L4" s="389"/>
      <c r="M4" s="401" t="s">
        <v>99</v>
      </c>
      <c r="N4" s="420"/>
      <c r="O4" s="124"/>
      <c r="P4" s="134" t="s">
        <v>100</v>
      </c>
    </row>
    <row r="5" spans="1:16" s="13" customFormat="1" ht="15.75" customHeight="1" x14ac:dyDescent="0.35">
      <c r="A5" s="76"/>
      <c r="B5" s="405" t="s">
        <v>101</v>
      </c>
      <c r="C5" s="405" t="s">
        <v>102</v>
      </c>
      <c r="D5" s="405" t="s">
        <v>103</v>
      </c>
      <c r="E5" s="405" t="s">
        <v>104</v>
      </c>
      <c r="F5" s="405" t="s">
        <v>105</v>
      </c>
      <c r="G5" s="405" t="s">
        <v>106</v>
      </c>
      <c r="H5" s="77" t="s">
        <v>107</v>
      </c>
      <c r="I5" s="79" t="s">
        <v>108</v>
      </c>
      <c r="J5" s="79" t="s">
        <v>109</v>
      </c>
      <c r="K5" s="407" t="s">
        <v>256</v>
      </c>
      <c r="L5" s="79" t="s">
        <v>110</v>
      </c>
      <c r="M5" s="386" t="s">
        <v>258</v>
      </c>
      <c r="N5" s="386" t="s">
        <v>259</v>
      </c>
      <c r="O5" s="386" t="s">
        <v>257</v>
      </c>
      <c r="P5" s="418" t="s">
        <v>111</v>
      </c>
    </row>
    <row r="6" spans="1:16" s="13" customFormat="1" ht="28.5" customHeight="1" thickBot="1" x14ac:dyDescent="0.4">
      <c r="A6" s="80" t="s">
        <v>112</v>
      </c>
      <c r="B6" s="406"/>
      <c r="C6" s="406"/>
      <c r="D6" s="406"/>
      <c r="E6" s="406"/>
      <c r="F6" s="406"/>
      <c r="G6" s="406"/>
      <c r="H6" s="105" t="s">
        <v>239</v>
      </c>
      <c r="I6" s="105" t="s">
        <v>239</v>
      </c>
      <c r="J6" s="105" t="s">
        <v>239</v>
      </c>
      <c r="K6" s="408"/>
      <c r="L6" s="105" t="s">
        <v>239</v>
      </c>
      <c r="M6" s="387"/>
      <c r="N6" s="387"/>
      <c r="O6" s="387"/>
      <c r="P6" s="419"/>
    </row>
    <row r="7" spans="1:16" s="81" customFormat="1" ht="23.25" customHeight="1" x14ac:dyDescent="0.35">
      <c r="A7" s="14"/>
      <c r="B7" s="14"/>
      <c r="C7" s="15"/>
      <c r="D7" s="15"/>
      <c r="E7" s="74"/>
      <c r="F7" s="74"/>
      <c r="G7" s="74"/>
      <c r="H7" s="106"/>
      <c r="J7" s="16"/>
      <c r="K7" s="74">
        <f>H7+I7+J7</f>
        <v>0</v>
      </c>
      <c r="L7" s="126"/>
      <c r="M7" s="16"/>
      <c r="N7" s="109"/>
      <c r="O7" s="130">
        <f>M7+N7</f>
        <v>0</v>
      </c>
      <c r="P7" s="131"/>
    </row>
    <row r="8" spans="1:16" s="81" customFormat="1" ht="23.25" customHeight="1" x14ac:dyDescent="0.35">
      <c r="A8" s="14"/>
      <c r="B8" s="14"/>
      <c r="C8" s="15"/>
      <c r="D8" s="15"/>
      <c r="E8" s="74"/>
      <c r="F8" s="74"/>
      <c r="G8" s="74"/>
      <c r="H8" s="16"/>
      <c r="I8" s="16"/>
      <c r="J8" s="16"/>
      <c r="K8" s="74">
        <f>H8+I8+J8</f>
        <v>0</v>
      </c>
      <c r="L8" s="126"/>
      <c r="O8" s="130">
        <f>M8+N8</f>
        <v>0</v>
      </c>
      <c r="P8" s="131"/>
    </row>
    <row r="9" spans="1:16" s="81" customFormat="1" ht="23.25" customHeight="1" x14ac:dyDescent="0.35">
      <c r="A9" s="14"/>
      <c r="B9" s="14"/>
      <c r="C9" s="15"/>
      <c r="D9" s="15"/>
      <c r="E9" s="74"/>
      <c r="F9" s="74"/>
      <c r="G9" s="74"/>
      <c r="H9" s="16"/>
      <c r="I9" s="16"/>
      <c r="J9" s="16"/>
      <c r="K9" s="74">
        <f>H9+I9+J9</f>
        <v>0</v>
      </c>
      <c r="L9" s="126"/>
      <c r="O9" s="130">
        <f>M9+N9</f>
        <v>0</v>
      </c>
      <c r="P9" s="131"/>
    </row>
    <row r="10" spans="1:16" s="81" customFormat="1" ht="23.25" customHeight="1" x14ac:dyDescent="0.35">
      <c r="A10" s="14"/>
      <c r="B10" s="14"/>
      <c r="C10" s="15"/>
      <c r="D10" s="15"/>
      <c r="E10" s="74"/>
      <c r="F10" s="74"/>
      <c r="G10" s="74"/>
      <c r="H10" s="16"/>
      <c r="I10" s="16"/>
      <c r="J10" s="16"/>
      <c r="K10" s="74">
        <f>H10+I10+J10</f>
        <v>0</v>
      </c>
      <c r="L10" s="126"/>
      <c r="O10" s="130">
        <f>M10+N10</f>
        <v>0</v>
      </c>
      <c r="P10" s="131"/>
    </row>
    <row r="11" spans="1:16" s="81" customFormat="1" ht="23.25" customHeight="1" x14ac:dyDescent="0.35">
      <c r="A11" s="14"/>
      <c r="B11" s="14"/>
      <c r="C11" s="15"/>
      <c r="D11" s="15"/>
      <c r="E11" s="74"/>
      <c r="F11" s="74"/>
      <c r="G11" s="74"/>
      <c r="H11" s="16"/>
      <c r="I11" s="16"/>
      <c r="J11" s="16"/>
      <c r="K11" s="74">
        <f>H11+I11+J11</f>
        <v>0</v>
      </c>
      <c r="L11" s="126"/>
      <c r="O11" s="130">
        <f>M11+N11</f>
        <v>0</v>
      </c>
      <c r="P11" s="131"/>
    </row>
    <row r="12" spans="1:16" ht="23.25" customHeight="1" thickBot="1" x14ac:dyDescent="0.4">
      <c r="A12" s="17"/>
      <c r="B12" s="18"/>
      <c r="C12" s="18"/>
      <c r="D12" s="18"/>
      <c r="E12" s="75"/>
      <c r="F12" s="75"/>
      <c r="G12" s="75"/>
      <c r="H12" s="19">
        <f t="shared" ref="H12:P12" si="0">SUM(H7:H11)</f>
        <v>0</v>
      </c>
      <c r="I12" s="19">
        <f t="shared" si="0"/>
        <v>0</v>
      </c>
      <c r="J12" s="19">
        <f t="shared" si="0"/>
        <v>0</v>
      </c>
      <c r="K12" s="75">
        <f>SUM(K7:K11)</f>
        <v>0</v>
      </c>
      <c r="L12" s="127">
        <f t="shared" si="0"/>
        <v>0</v>
      </c>
      <c r="M12" s="19">
        <f t="shared" si="0"/>
        <v>0</v>
      </c>
      <c r="N12" s="19">
        <f t="shared" si="0"/>
        <v>0</v>
      </c>
      <c r="O12" s="129">
        <f>SUM(O7:O11)</f>
        <v>0</v>
      </c>
      <c r="P12" s="132">
        <f t="shared" si="0"/>
        <v>0</v>
      </c>
    </row>
    <row r="13" spans="1:16" ht="23.25" customHeight="1" thickTop="1" x14ac:dyDescent="0.35">
      <c r="A13" s="20" t="s">
        <v>120</v>
      </c>
      <c r="B13" s="21"/>
      <c r="C13" s="21"/>
      <c r="D13" s="21"/>
      <c r="E13" s="351"/>
      <c r="F13" s="351"/>
      <c r="G13" s="351"/>
      <c r="H13" s="351"/>
      <c r="I13" s="351"/>
      <c r="J13" s="351"/>
      <c r="K13" s="351"/>
      <c r="L13" s="351"/>
      <c r="M13" s="351"/>
      <c r="N13" s="351"/>
      <c r="O13" s="351"/>
      <c r="P13" s="351"/>
    </row>
    <row r="14" spans="1:16" ht="23.25" customHeight="1" x14ac:dyDescent="0.35">
      <c r="A14" s="20" t="s">
        <v>119</v>
      </c>
      <c r="B14" s="21"/>
      <c r="C14" s="21"/>
      <c r="D14" s="21"/>
      <c r="E14" s="351"/>
      <c r="F14" s="351"/>
      <c r="G14" s="351"/>
      <c r="H14" s="351"/>
      <c r="I14" s="351"/>
      <c r="J14" s="351"/>
      <c r="K14" s="351"/>
      <c r="L14" s="351"/>
      <c r="M14" s="351"/>
      <c r="N14" s="351"/>
      <c r="O14" s="351"/>
      <c r="P14" s="351"/>
    </row>
    <row r="15" spans="1:16" ht="23.25" customHeight="1" thickBot="1" x14ac:dyDescent="0.4">
      <c r="C15" s="21"/>
      <c r="D15" s="21"/>
      <c r="E15" s="21"/>
      <c r="F15" s="21"/>
      <c r="G15" s="21"/>
      <c r="H15" s="21"/>
      <c r="I15" s="21"/>
      <c r="J15" s="21"/>
      <c r="K15" s="21"/>
      <c r="L15" s="21"/>
      <c r="M15" s="21"/>
      <c r="N15" s="21"/>
    </row>
    <row r="16" spans="1:16" ht="23.25" customHeight="1" thickBot="1" x14ac:dyDescent="0.4">
      <c r="A16" s="413" t="s">
        <v>251</v>
      </c>
      <c r="B16" s="414"/>
      <c r="C16" s="414"/>
      <c r="D16" s="414"/>
      <c r="E16" s="414"/>
      <c r="F16" s="414"/>
      <c r="G16" s="414"/>
      <c r="H16" s="414"/>
      <c r="I16" s="414"/>
      <c r="J16" s="414"/>
      <c r="K16" s="414"/>
      <c r="L16" s="415"/>
      <c r="M16" s="71"/>
      <c r="N16" s="71"/>
      <c r="O16" s="22"/>
      <c r="P16" s="22"/>
    </row>
    <row r="17" spans="1:13" ht="15" hidden="1" outlineLevel="1" thickBot="1" x14ac:dyDescent="0.4">
      <c r="A17" s="394"/>
      <c r="B17" s="395"/>
      <c r="C17" s="395"/>
      <c r="D17" s="395"/>
      <c r="E17" s="395"/>
      <c r="F17" s="396"/>
      <c r="G17" s="388" t="s">
        <v>98</v>
      </c>
      <c r="H17" s="389"/>
      <c r="I17" s="401" t="s">
        <v>99</v>
      </c>
      <c r="J17" s="402"/>
      <c r="K17" s="402"/>
      <c r="L17" s="119" t="s">
        <v>100</v>
      </c>
    </row>
    <row r="18" spans="1:13" ht="32.25" hidden="1" customHeight="1" outlineLevel="1" x14ac:dyDescent="0.35">
      <c r="A18" s="76"/>
      <c r="B18" s="397" t="s">
        <v>101</v>
      </c>
      <c r="C18" s="79"/>
      <c r="D18" s="390" t="s">
        <v>103</v>
      </c>
      <c r="E18" s="390" t="s">
        <v>113</v>
      </c>
      <c r="F18" s="392" t="s">
        <v>106</v>
      </c>
      <c r="G18" s="78" t="s">
        <v>114</v>
      </c>
      <c r="H18" s="79" t="s">
        <v>110</v>
      </c>
      <c r="I18" s="386" t="s">
        <v>115</v>
      </c>
      <c r="J18" s="386" t="s">
        <v>115</v>
      </c>
      <c r="K18" s="386" t="s">
        <v>116</v>
      </c>
      <c r="L18" s="416" t="s">
        <v>117</v>
      </c>
    </row>
    <row r="19" spans="1:13" ht="29.25" hidden="1" customHeight="1" outlineLevel="1" thickBot="1" x14ac:dyDescent="0.4">
      <c r="A19" s="80" t="s">
        <v>112</v>
      </c>
      <c r="B19" s="398"/>
      <c r="C19" s="103" t="s">
        <v>118</v>
      </c>
      <c r="D19" s="391"/>
      <c r="E19" s="391"/>
      <c r="F19" s="393"/>
      <c r="G19" s="107" t="s">
        <v>240</v>
      </c>
      <c r="H19" s="103" t="s">
        <v>240</v>
      </c>
      <c r="I19" s="387"/>
      <c r="J19" s="387"/>
      <c r="K19" s="387"/>
      <c r="L19" s="417"/>
    </row>
    <row r="20" spans="1:13" ht="23.25" hidden="1" customHeight="1" outlineLevel="1" x14ac:dyDescent="0.35">
      <c r="A20" s="14"/>
      <c r="B20" s="14"/>
      <c r="C20" s="15"/>
      <c r="D20" s="15"/>
      <c r="E20" s="74"/>
      <c r="F20" s="74"/>
      <c r="G20" s="16"/>
      <c r="H20" s="16"/>
      <c r="K20" s="128">
        <f>I20+J20</f>
        <v>0</v>
      </c>
      <c r="L20" s="133"/>
    </row>
    <row r="21" spans="1:13" ht="23.25" hidden="1" customHeight="1" outlineLevel="1" x14ac:dyDescent="0.35">
      <c r="A21" s="14"/>
      <c r="B21" s="14"/>
      <c r="C21" s="15"/>
      <c r="D21" s="15"/>
      <c r="E21" s="74"/>
      <c r="F21" s="74"/>
      <c r="G21" s="16"/>
      <c r="H21" s="16"/>
      <c r="K21" s="128">
        <f>I21+J21</f>
        <v>0</v>
      </c>
      <c r="L21" s="133"/>
    </row>
    <row r="22" spans="1:13" ht="23.25" hidden="1" customHeight="1" outlineLevel="1" x14ac:dyDescent="0.35">
      <c r="A22" s="14"/>
      <c r="B22" s="14"/>
      <c r="C22" s="15"/>
      <c r="D22" s="15"/>
      <c r="E22" s="74"/>
      <c r="F22" s="74"/>
      <c r="G22" s="16"/>
      <c r="H22" s="16"/>
      <c r="K22" s="128">
        <f>I22+J22</f>
        <v>0</v>
      </c>
      <c r="L22" s="133"/>
    </row>
    <row r="23" spans="1:13" ht="23.25" hidden="1" customHeight="1" outlineLevel="1" x14ac:dyDescent="0.35">
      <c r="A23" s="14"/>
      <c r="B23" s="14"/>
      <c r="C23" s="15"/>
      <c r="D23" s="15"/>
      <c r="E23" s="74"/>
      <c r="F23" s="74"/>
      <c r="G23" s="16"/>
      <c r="H23" s="16"/>
      <c r="K23" s="128">
        <f>I23+J23</f>
        <v>0</v>
      </c>
      <c r="L23" s="133"/>
    </row>
    <row r="24" spans="1:13" ht="23.25" hidden="1" customHeight="1" outlineLevel="1" x14ac:dyDescent="0.35">
      <c r="A24" s="14"/>
      <c r="B24" s="14"/>
      <c r="C24" s="15"/>
      <c r="D24" s="15"/>
      <c r="E24" s="74"/>
      <c r="F24" s="74"/>
      <c r="G24" s="16"/>
      <c r="H24" s="16"/>
      <c r="K24" s="128">
        <f>I24+J24</f>
        <v>0</v>
      </c>
      <c r="L24" s="133"/>
    </row>
    <row r="25" spans="1:13" ht="23.25" hidden="1" customHeight="1" outlineLevel="1" thickBot="1" x14ac:dyDescent="0.4">
      <c r="A25" s="17"/>
      <c r="B25" s="18"/>
      <c r="C25" s="18"/>
      <c r="D25" s="18"/>
      <c r="E25" s="75"/>
      <c r="F25" s="75"/>
      <c r="G25" s="19">
        <f t="shared" ref="G25:L25" si="1">SUM(G20:G24)</f>
        <v>0</v>
      </c>
      <c r="H25" s="19">
        <f t="shared" si="1"/>
        <v>0</v>
      </c>
      <c r="I25" s="19">
        <f t="shared" si="1"/>
        <v>0</v>
      </c>
      <c r="J25" s="19">
        <f t="shared" si="1"/>
        <v>0</v>
      </c>
      <c r="K25" s="129">
        <f t="shared" si="1"/>
        <v>0</v>
      </c>
      <c r="L25" s="132">
        <f t="shared" si="1"/>
        <v>0</v>
      </c>
      <c r="M25" s="125"/>
    </row>
    <row r="26" spans="1:13" ht="23.25" customHeight="1" collapsed="1" x14ac:dyDescent="0.35"/>
  </sheetData>
  <customSheetViews>
    <customSheetView guid="{60DEF19C-A4E5-455B-AFF2-60F313909BAE}" scale="90" fitToPage="1">
      <selection activeCell="D19" sqref="D19"/>
      <pageMargins left="0" right="0" top="0" bottom="0" header="0" footer="0"/>
      <printOptions horizontalCentered="1"/>
      <pageSetup paperSize="9" scale="70" orientation="landscape" r:id="rId1"/>
      <headerFooter alignWithMargins="0">
        <oddHeader>&amp;C&amp;"Book Antiqua,Bold"&amp;12LONG FORM STAFF ANALYSIS TO &lt;DATE&gt;</oddHeader>
        <oddFooter>&amp;L&amp;"-,Regular"&amp;9&amp;D&amp;C&amp;"-,Regular"&amp;9&amp;F</oddFooter>
      </headerFooter>
    </customSheetView>
    <customSheetView guid="{DBA5E71E-F453-48EF-814A-AB96F85E2DD9}" scale="90" fitToPage="1" topLeftCell="A10">
      <selection activeCell="D19" sqref="D19"/>
      <pageMargins left="0" right="0" top="0" bottom="0" header="0" footer="0"/>
      <printOptions horizontalCentered="1"/>
      <pageSetup paperSize="9" scale="70" orientation="landscape" r:id="rId2"/>
      <headerFooter alignWithMargins="0">
        <oddHeader>&amp;C&amp;"Book Antiqua,Bold"&amp;12LONG FORM STAFF ANALYSIS TO &lt;DATE&gt;</oddHeader>
        <oddFooter>&amp;L&amp;"-,Regular"&amp;9&amp;D&amp;C&amp;"-,Regular"&amp;9&amp;F</oddFooter>
      </headerFooter>
    </customSheetView>
    <customSheetView guid="{633825E5-F06C-4AAB-B328-D9EDF0563D8E}" scale="90" fitToPage="1">
      <selection activeCell="D19" sqref="D19"/>
      <pageMargins left="0" right="0" top="0" bottom="0" header="0" footer="0"/>
      <printOptions horizontalCentered="1"/>
      <pageSetup paperSize="9" scale="70" orientation="landscape" r:id="rId3"/>
      <headerFooter alignWithMargins="0">
        <oddHeader>&amp;C&amp;"Book Antiqua,Bold"&amp;12LONG FORM STAFF ANALYSIS TO &lt;DATE&gt;</oddHeader>
        <oddFooter>&amp;L&amp;"-,Regular"&amp;9&amp;D&amp;C&amp;"-,Regular"&amp;9&amp;F</oddFooter>
      </headerFooter>
    </customSheetView>
  </customSheetViews>
  <mergeCells count="28">
    <mergeCell ref="N5:N6"/>
    <mergeCell ref="P5:P6"/>
    <mergeCell ref="O5:O6"/>
    <mergeCell ref="M4:N4"/>
    <mergeCell ref="F5:F6"/>
    <mergeCell ref="D1:E1"/>
    <mergeCell ref="I18:I19"/>
    <mergeCell ref="J18:J19"/>
    <mergeCell ref="I17:K17"/>
    <mergeCell ref="H1:I1"/>
    <mergeCell ref="E5:E6"/>
    <mergeCell ref="G5:G6"/>
    <mergeCell ref="D5:D6"/>
    <mergeCell ref="K5:K6"/>
    <mergeCell ref="A3:P3"/>
    <mergeCell ref="H4:L4"/>
    <mergeCell ref="B5:B6"/>
    <mergeCell ref="C5:C6"/>
    <mergeCell ref="A16:L16"/>
    <mergeCell ref="M5:M6"/>
    <mergeCell ref="L18:L19"/>
    <mergeCell ref="K18:K19"/>
    <mergeCell ref="G17:H17"/>
    <mergeCell ref="D18:D19"/>
    <mergeCell ref="E18:E19"/>
    <mergeCell ref="F18:F19"/>
    <mergeCell ref="A17:F17"/>
    <mergeCell ref="B18:B19"/>
  </mergeCells>
  <phoneticPr fontId="0" type="noConversion"/>
  <pageMargins left="0.70078740157480324" right="0.70078740157480324" top="0.50491666666666668" bottom="0.75196850393700787" header="0.31496062992125984" footer="0.31496062992125984"/>
  <pageSetup paperSize="9" scale="66" orientation="landscape" r:id="rId4"/>
  <headerFooter alignWithMargins="0">
    <oddFooter>&amp;L&amp;"-,Regular"&amp;9&amp;D&amp;C&amp;"-,Regular"&amp;9&amp;F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20"/>
  <sheetViews>
    <sheetView zoomScaleNormal="100" workbookViewId="0">
      <selection activeCell="I10" sqref="I10"/>
    </sheetView>
  </sheetViews>
  <sheetFormatPr defaultColWidth="9.1796875" defaultRowHeight="18.75" customHeight="1" x14ac:dyDescent="0.3"/>
  <cols>
    <col min="1" max="1" width="3.54296875" style="3" customWidth="1"/>
    <col min="2" max="2" width="30.453125" style="3" customWidth="1"/>
    <col min="3" max="3" width="27.81640625" style="3" customWidth="1"/>
    <col min="4" max="4" width="25.26953125" style="3" customWidth="1"/>
    <col min="5" max="5" width="11.1796875" style="3" bestFit="1" customWidth="1"/>
    <col min="6" max="6" width="12.7265625" style="3" customWidth="1"/>
    <col min="7" max="16384" width="9.1796875" style="3"/>
  </cols>
  <sheetData>
    <row r="1" spans="2:6" ht="18.75" customHeight="1" thickBot="1" x14ac:dyDescent="0.4">
      <c r="B1" s="82" t="s">
        <v>124</v>
      </c>
      <c r="C1" s="23"/>
      <c r="D1" s="83" t="s">
        <v>45</v>
      </c>
      <c r="E1" s="421">
        <f>'SHEET 1-Progress Report Qtr4 '!D1</f>
        <v>46022</v>
      </c>
      <c r="F1" s="422"/>
    </row>
    <row r="2" spans="2:6" ht="18.75" customHeight="1" thickBot="1" x14ac:dyDescent="0.4">
      <c r="B2" s="23"/>
      <c r="C2" s="23"/>
      <c r="D2" s="83" t="s">
        <v>46</v>
      </c>
      <c r="E2" s="435">
        <f>'SHEET 1-Progress Report Qtr4 '!D2</f>
        <v>0</v>
      </c>
      <c r="F2" s="436"/>
    </row>
    <row r="3" spans="2:6" ht="18.75" customHeight="1" x14ac:dyDescent="0.3">
      <c r="B3" s="23"/>
      <c r="C3" s="23"/>
      <c r="D3" s="23"/>
      <c r="E3" s="23"/>
      <c r="F3" s="23"/>
    </row>
    <row r="4" spans="2:6" ht="18.75" customHeight="1" thickBot="1" x14ac:dyDescent="0.4">
      <c r="B4" s="84" t="s">
        <v>125</v>
      </c>
      <c r="C4" s="81"/>
      <c r="D4" s="81"/>
      <c r="E4" s="81"/>
      <c r="F4" s="81"/>
    </row>
    <row r="5" spans="2:6" s="37" customFormat="1" ht="32.25" customHeight="1" thickBot="1" x14ac:dyDescent="0.4">
      <c r="B5" s="85" t="s">
        <v>126</v>
      </c>
      <c r="C5" s="423" t="s">
        <v>127</v>
      </c>
      <c r="D5" s="424"/>
      <c r="E5" s="425"/>
      <c r="F5" s="86"/>
    </row>
    <row r="6" spans="2:6" ht="27" customHeight="1" x14ac:dyDescent="0.35">
      <c r="B6" s="87"/>
      <c r="C6" s="426"/>
      <c r="D6" s="427"/>
      <c r="E6" s="428"/>
      <c r="F6" s="23"/>
    </row>
    <row r="7" spans="2:6" ht="27" customHeight="1" x14ac:dyDescent="0.35">
      <c r="B7" s="88"/>
      <c r="C7" s="429"/>
      <c r="D7" s="430"/>
      <c r="E7" s="431"/>
      <c r="F7" s="23"/>
    </row>
    <row r="8" spans="2:6" ht="27" customHeight="1" x14ac:dyDescent="0.35">
      <c r="B8" s="88"/>
      <c r="C8" s="429"/>
      <c r="D8" s="430"/>
      <c r="E8" s="431"/>
      <c r="F8" s="23"/>
    </row>
    <row r="9" spans="2:6" ht="27" customHeight="1" thickBot="1" x14ac:dyDescent="0.4">
      <c r="B9" s="89"/>
      <c r="C9" s="432"/>
      <c r="D9" s="433"/>
      <c r="E9" s="434"/>
      <c r="F9" s="23"/>
    </row>
    <row r="10" spans="2:6" ht="18.75" customHeight="1" thickBot="1" x14ac:dyDescent="0.35">
      <c r="B10" s="90">
        <f>SUM(B6:B9)</f>
        <v>0</v>
      </c>
      <c r="C10" s="23"/>
      <c r="D10" s="23"/>
      <c r="E10" s="23"/>
      <c r="F10" s="23"/>
    </row>
    <row r="11" spans="2:6" ht="18.75" customHeight="1" thickTop="1" x14ac:dyDescent="0.3">
      <c r="B11" s="23"/>
      <c r="C11" s="23"/>
      <c r="D11" s="23"/>
      <c r="E11" s="23"/>
      <c r="F11" s="23"/>
    </row>
    <row r="13" spans="2:6" ht="18.75" customHeight="1" thickBot="1" x14ac:dyDescent="0.4">
      <c r="B13" s="84" t="s">
        <v>128</v>
      </c>
      <c r="C13" s="81"/>
      <c r="D13" s="81"/>
      <c r="E13" s="81"/>
    </row>
    <row r="14" spans="2:6" ht="18.75" customHeight="1" thickBot="1" x14ac:dyDescent="0.4">
      <c r="B14" s="85" t="s">
        <v>126</v>
      </c>
      <c r="C14" s="423" t="s">
        <v>127</v>
      </c>
      <c r="D14" s="424"/>
      <c r="E14" s="425"/>
    </row>
    <row r="15" spans="2:6" ht="18.75" customHeight="1" x14ac:dyDescent="0.35">
      <c r="B15" s="87"/>
      <c r="C15" s="426"/>
      <c r="D15" s="427"/>
      <c r="E15" s="428"/>
    </row>
    <row r="16" spans="2:6" ht="18.75" customHeight="1" x14ac:dyDescent="0.35">
      <c r="B16" s="88"/>
      <c r="C16" s="429"/>
      <c r="D16" s="430"/>
      <c r="E16" s="431"/>
    </row>
    <row r="17" spans="2:5" ht="18.75" customHeight="1" x14ac:dyDescent="0.35">
      <c r="B17" s="88"/>
      <c r="C17" s="429"/>
      <c r="D17" s="430"/>
      <c r="E17" s="431"/>
    </row>
    <row r="18" spans="2:5" ht="18.75" customHeight="1" thickBot="1" x14ac:dyDescent="0.4">
      <c r="B18" s="89"/>
      <c r="C18" s="432"/>
      <c r="D18" s="433"/>
      <c r="E18" s="434"/>
    </row>
    <row r="19" spans="2:5" ht="18.75" customHeight="1" thickBot="1" x14ac:dyDescent="0.35">
      <c r="B19" s="90">
        <f>SUM(B15:B18)</f>
        <v>0</v>
      </c>
      <c r="C19" s="23"/>
      <c r="D19" s="23"/>
      <c r="E19" s="23"/>
    </row>
    <row r="20" spans="2:5" ht="18.75" customHeight="1" thickTop="1" x14ac:dyDescent="0.3">
      <c r="B20" s="23"/>
      <c r="C20" s="23"/>
      <c r="D20" s="23"/>
      <c r="E20" s="23"/>
    </row>
  </sheetData>
  <customSheetViews>
    <customSheetView guid="{60DEF19C-A4E5-455B-AFF2-60F313909BAE}">
      <selection activeCell="G21" sqref="G21"/>
      <pageMargins left="0" right="0" top="0" bottom="0" header="0" footer="0"/>
      <printOptions horizontalCentered="1"/>
      <pageSetup paperSize="9" orientation="landscape" r:id="rId1"/>
      <headerFooter alignWithMargins="0">
        <oddHeader>&amp;C&amp;"Book Antiqua,Bold"&amp;12LONG FORM EQUIPMENT ANALYSIS TO &lt;DATE&gt;</oddHeader>
        <oddFooter>&amp;L&amp;"-,Regular"&amp;9&amp;D&amp;C&amp;"-,Regular"&amp;9&amp;F</oddFooter>
      </headerFooter>
    </customSheetView>
    <customSheetView guid="{DBA5E71E-F453-48EF-814A-AB96F85E2DD9}">
      <selection activeCell="E9" sqref="E9"/>
      <pageMargins left="0" right="0" top="0" bottom="0" header="0" footer="0"/>
      <printOptions horizontalCentered="1"/>
      <pageSetup paperSize="9" orientation="landscape" r:id="rId2"/>
      <headerFooter alignWithMargins="0">
        <oddHeader>&amp;C&amp;"Book Antiqua,Bold"&amp;12LONG FORM EQUIPMENT ANALYSIS TO &lt;DATE&gt;</oddHeader>
        <oddFooter>&amp;L&amp;"-,Regular"&amp;9&amp;D&amp;C&amp;"-,Regular"&amp;9&amp;F</oddFooter>
      </headerFooter>
    </customSheetView>
    <customSheetView guid="{633825E5-F06C-4AAB-B328-D9EDF0563D8E}">
      <selection activeCell="B41" sqref="B41"/>
      <pageMargins left="0" right="0" top="0" bottom="0" header="0" footer="0"/>
      <printOptions horizontalCentered="1"/>
      <pageSetup paperSize="9" orientation="landscape" r:id="rId3"/>
      <headerFooter alignWithMargins="0">
        <oddHeader>&amp;C&amp;"Book Antiqua,Bold"&amp;12LONG FORM EQUIPMENT ANALYSIS TO &lt;DATE&gt;</oddHeader>
        <oddFooter>&amp;L&amp;"-,Regular"&amp;9&amp;D&amp;C&amp;"-,Regular"&amp;9&amp;F</oddFooter>
      </headerFooter>
    </customSheetView>
  </customSheetViews>
  <mergeCells count="12">
    <mergeCell ref="C15:E15"/>
    <mergeCell ref="C16:E16"/>
    <mergeCell ref="C17:E17"/>
    <mergeCell ref="C18:E18"/>
    <mergeCell ref="E2:F2"/>
    <mergeCell ref="E1:F1"/>
    <mergeCell ref="C5:E5"/>
    <mergeCell ref="C14:E14"/>
    <mergeCell ref="C6:E6"/>
    <mergeCell ref="C7:E7"/>
    <mergeCell ref="C8:E8"/>
    <mergeCell ref="C9:E9"/>
  </mergeCells>
  <phoneticPr fontId="2" type="noConversion"/>
  <pageMargins left="0.70078740157480324" right="0.70078740157480324" top="0.51666666666666672" bottom="0.75196850393700787" header="0.31496062992125984" footer="0.31496062992125984"/>
  <pageSetup paperSize="9" orientation="landscape" r:id="rId4"/>
  <headerFooter alignWithMargins="0">
    <oddFooter>&amp;L&amp;"-,Regular"&amp;9&amp;D&amp;C&amp;"-,Regular"&amp;9&amp;F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3E56-35CE-429F-B090-057EFBB6AC77}">
  <dimension ref="A1:R74"/>
  <sheetViews>
    <sheetView zoomScale="85" zoomScaleNormal="85" workbookViewId="0">
      <selection activeCell="A6" sqref="A6:K6"/>
    </sheetView>
  </sheetViews>
  <sheetFormatPr defaultColWidth="9.1796875" defaultRowHeight="14.5" x14ac:dyDescent="0.35"/>
  <cols>
    <col min="1" max="1" width="35.7265625" style="20" customWidth="1"/>
    <col min="2" max="2" width="10.7265625" style="20" customWidth="1"/>
    <col min="3" max="6" width="11.7265625" style="20" customWidth="1"/>
    <col min="7" max="7" width="11.7265625" style="71" customWidth="1"/>
    <col min="8" max="8" width="15.7265625" style="20" customWidth="1"/>
    <col min="9" max="9" width="6.81640625" style="20" customWidth="1"/>
    <col min="10" max="11" width="11.7265625" style="20" customWidth="1"/>
    <col min="12" max="12" width="98.453125" style="20" customWidth="1"/>
    <col min="13" max="13" width="10.54296875" style="20" bestFit="1" customWidth="1"/>
    <col min="14" max="14" width="11.7265625" style="20" customWidth="1"/>
    <col min="15" max="15" width="12.1796875" style="20" customWidth="1"/>
    <col min="16" max="16384" width="9.1796875" style="20"/>
  </cols>
  <sheetData>
    <row r="1" spans="1:18" ht="18.75" customHeight="1" thickBot="1" x14ac:dyDescent="0.4">
      <c r="A1" s="140"/>
      <c r="B1" s="141"/>
      <c r="C1" s="140"/>
      <c r="D1" s="140"/>
      <c r="E1" s="140"/>
      <c r="F1" s="140"/>
      <c r="G1" s="140"/>
      <c r="H1" s="142" t="s">
        <v>45</v>
      </c>
      <c r="I1" s="453">
        <f>'SHEET 1-Progress Report Qtr4 '!D1</f>
        <v>46022</v>
      </c>
      <c r="J1" s="454"/>
      <c r="K1" s="455"/>
      <c r="L1" s="140"/>
      <c r="M1" s="140"/>
      <c r="N1" s="140"/>
      <c r="O1" s="140"/>
      <c r="P1" s="140"/>
      <c r="Q1" s="140"/>
      <c r="R1" s="140"/>
    </row>
    <row r="2" spans="1:18" ht="18.75" customHeight="1" thickBot="1" x14ac:dyDescent="0.4">
      <c r="A2" s="140"/>
      <c r="B2" s="141"/>
      <c r="C2" s="140"/>
      <c r="D2" s="140"/>
      <c r="E2" s="140"/>
      <c r="F2" s="140"/>
      <c r="G2" s="140"/>
      <c r="H2" s="142" t="s">
        <v>46</v>
      </c>
      <c r="I2" s="456">
        <f>'SHEET 1-Progress Report Qtr4 '!B6</f>
        <v>0</v>
      </c>
      <c r="J2" s="457"/>
      <c r="K2" s="458"/>
      <c r="L2" s="140"/>
      <c r="M2" s="140"/>
      <c r="N2" s="140"/>
      <c r="O2" s="140"/>
      <c r="P2" s="140"/>
      <c r="Q2" s="140"/>
      <c r="R2" s="140"/>
    </row>
    <row r="3" spans="1:18" ht="61.5" customHeight="1" x14ac:dyDescent="0.35">
      <c r="A3" s="140"/>
      <c r="B3" s="459" t="s">
        <v>235</v>
      </c>
      <c r="C3" s="459"/>
      <c r="D3" s="459"/>
      <c r="E3" s="459"/>
      <c r="F3" s="459"/>
      <c r="G3" s="459"/>
      <c r="H3" s="143"/>
      <c r="I3" s="460"/>
      <c r="J3" s="460"/>
      <c r="K3" s="144"/>
      <c r="L3" s="144"/>
      <c r="M3" s="140"/>
      <c r="N3" s="140"/>
      <c r="O3" s="140"/>
      <c r="P3" s="140"/>
      <c r="Q3" s="140"/>
      <c r="R3" s="140"/>
    </row>
    <row r="4" spans="1:18" ht="15.75" hidden="1" customHeight="1" thickBot="1" x14ac:dyDescent="0.4">
      <c r="A4" s="461"/>
      <c r="B4" s="461"/>
      <c r="C4" s="461"/>
      <c r="D4" s="461"/>
      <c r="E4" s="461"/>
      <c r="F4" s="461"/>
      <c r="G4" s="461"/>
      <c r="H4" s="461"/>
      <c r="I4" s="461"/>
      <c r="J4" s="461"/>
      <c r="K4" s="461"/>
      <c r="L4" s="140"/>
      <c r="M4" s="140"/>
      <c r="N4" s="140"/>
      <c r="O4" s="140"/>
      <c r="P4" s="140"/>
      <c r="Q4" s="140"/>
      <c r="R4" s="140"/>
    </row>
    <row r="5" spans="1:18" ht="18.75" customHeight="1" x14ac:dyDescent="0.35">
      <c r="A5" s="437" t="str">
        <f>"Please provide the re-forecasted budget as at" &amp;" "&amp;TEXT('SHEET 1-Progress Report Qtr4 '!D1,"dd/mm/yy")&amp;" "&amp;"for the remaining years of the grant"</f>
        <v>Please provide the re-forecasted budget as at 31/12/25 for the remaining years of the grant</v>
      </c>
      <c r="B5" s="437"/>
      <c r="C5" s="437"/>
      <c r="D5" s="437"/>
      <c r="E5" s="437"/>
      <c r="F5" s="437"/>
      <c r="G5" s="437"/>
      <c r="H5" s="437"/>
      <c r="I5" s="437"/>
      <c r="J5" s="437"/>
      <c r="K5" s="437"/>
      <c r="L5" s="354"/>
      <c r="M5" s="140"/>
      <c r="N5" s="140"/>
      <c r="O5" s="140"/>
      <c r="P5" s="140"/>
      <c r="Q5" s="140"/>
      <c r="R5" s="140"/>
    </row>
    <row r="6" spans="1:18" ht="7.5" customHeight="1" x14ac:dyDescent="0.35">
      <c r="A6" s="461"/>
      <c r="B6" s="461"/>
      <c r="C6" s="461"/>
      <c r="D6" s="461"/>
      <c r="E6" s="461"/>
      <c r="F6" s="461"/>
      <c r="G6" s="461"/>
      <c r="H6" s="461"/>
      <c r="I6" s="461"/>
      <c r="J6" s="461"/>
      <c r="K6" s="461"/>
      <c r="L6" s="145"/>
      <c r="M6" s="146"/>
      <c r="N6" s="146"/>
      <c r="O6" s="140"/>
      <c r="P6" s="140"/>
      <c r="Q6" s="140"/>
      <c r="R6" s="140"/>
    </row>
    <row r="7" spans="1:18" ht="34.5" customHeight="1" x14ac:dyDescent="0.35">
      <c r="A7" s="462" t="s">
        <v>253</v>
      </c>
      <c r="B7" s="462"/>
      <c r="C7" s="462"/>
      <c r="D7" s="462"/>
      <c r="E7" s="462"/>
      <c r="F7" s="462"/>
      <c r="G7" s="462"/>
      <c r="H7" s="462"/>
      <c r="I7" s="462"/>
      <c r="J7" s="462"/>
      <c r="K7" s="462"/>
      <c r="L7" s="145"/>
      <c r="M7" s="146"/>
      <c r="N7" s="146"/>
      <c r="O7" s="140"/>
      <c r="P7" s="140"/>
      <c r="Q7" s="140"/>
      <c r="R7" s="140"/>
    </row>
    <row r="8" spans="1:18" ht="9" customHeight="1" x14ac:dyDescent="0.35">
      <c r="A8" s="463"/>
      <c r="B8" s="463"/>
      <c r="C8" s="463"/>
      <c r="D8" s="463"/>
      <c r="E8" s="463"/>
      <c r="F8" s="463"/>
      <c r="G8" s="463"/>
      <c r="H8" s="463"/>
      <c r="I8" s="463"/>
      <c r="J8" s="463"/>
      <c r="K8" s="463"/>
      <c r="L8" s="145"/>
      <c r="M8" s="146"/>
      <c r="N8" s="146"/>
      <c r="O8" s="140"/>
      <c r="P8" s="140"/>
      <c r="Q8" s="140"/>
      <c r="R8" s="140"/>
    </row>
    <row r="9" spans="1:18" ht="25.5" customHeight="1" thickBot="1" x14ac:dyDescent="0.4">
      <c r="A9" s="437" t="s">
        <v>129</v>
      </c>
      <c r="B9" s="437"/>
      <c r="C9" s="437"/>
      <c r="D9" s="437"/>
      <c r="E9" s="437"/>
      <c r="F9" s="437"/>
      <c r="G9" s="437"/>
      <c r="H9" s="437"/>
      <c r="I9" s="437"/>
      <c r="J9" s="437"/>
      <c r="K9" s="437"/>
      <c r="L9" s="145"/>
      <c r="M9" s="146"/>
      <c r="N9" s="146"/>
      <c r="O9" s="140"/>
      <c r="P9" s="140"/>
      <c r="Q9" s="140"/>
      <c r="R9" s="140"/>
    </row>
    <row r="10" spans="1:18" ht="18.75" customHeight="1" thickBot="1" x14ac:dyDescent="0.4">
      <c r="A10" s="147"/>
      <c r="B10" s="141"/>
      <c r="C10" s="147"/>
      <c r="D10" s="147"/>
      <c r="E10" s="147"/>
      <c r="F10" s="147"/>
      <c r="G10" s="147"/>
      <c r="H10" s="147"/>
      <c r="I10" s="147"/>
      <c r="J10" s="449" t="s">
        <v>130</v>
      </c>
      <c r="K10" s="450"/>
      <c r="L10" s="145"/>
      <c r="M10" s="146"/>
      <c r="N10" s="146"/>
      <c r="O10" s="140"/>
      <c r="P10" s="140"/>
      <c r="Q10" s="140"/>
      <c r="R10" s="140"/>
    </row>
    <row r="11" spans="1:18" ht="72.5" x14ac:dyDescent="0.35">
      <c r="A11" s="451" t="s">
        <v>131</v>
      </c>
      <c r="B11" s="175" t="s">
        <v>132</v>
      </c>
      <c r="C11" s="221" t="s">
        <v>133</v>
      </c>
      <c r="D11" s="221" t="s">
        <v>134</v>
      </c>
      <c r="E11" s="221" t="s">
        <v>221</v>
      </c>
      <c r="F11" s="221" t="s">
        <v>234</v>
      </c>
      <c r="G11" s="176" t="s">
        <v>135</v>
      </c>
      <c r="H11" s="177" t="s">
        <v>136</v>
      </c>
      <c r="I11" s="140"/>
      <c r="J11" s="301" t="s">
        <v>176</v>
      </c>
      <c r="K11" s="314" t="s">
        <v>59</v>
      </c>
      <c r="L11" s="325" t="s">
        <v>209</v>
      </c>
      <c r="M11" s="437"/>
      <c r="N11" s="437"/>
      <c r="O11" s="437"/>
      <c r="P11" s="437"/>
      <c r="Q11" s="437"/>
      <c r="R11" s="140"/>
    </row>
    <row r="12" spans="1:18" s="71" customFormat="1" ht="18.75" customHeight="1" x14ac:dyDescent="0.35">
      <c r="A12" s="452"/>
      <c r="B12" s="151"/>
      <c r="C12" s="225" t="s">
        <v>62</v>
      </c>
      <c r="D12" s="225" t="s">
        <v>62</v>
      </c>
      <c r="E12" s="225" t="s">
        <v>62</v>
      </c>
      <c r="F12" s="225" t="s">
        <v>62</v>
      </c>
      <c r="G12" s="152" t="s">
        <v>62</v>
      </c>
      <c r="H12" s="179" t="s">
        <v>62</v>
      </c>
      <c r="I12" s="140"/>
      <c r="J12" s="148" t="s">
        <v>62</v>
      </c>
      <c r="K12" s="315" t="s">
        <v>62</v>
      </c>
      <c r="L12" s="321"/>
      <c r="M12" s="146"/>
      <c r="N12" s="146"/>
      <c r="O12" s="140"/>
      <c r="P12" s="140"/>
      <c r="Q12" s="140"/>
      <c r="R12" s="140"/>
    </row>
    <row r="13" spans="1:18" ht="18.75" customHeight="1" x14ac:dyDescent="0.35">
      <c r="A13" s="438" t="s">
        <v>137</v>
      </c>
      <c r="B13" s="439"/>
      <c r="C13" s="439"/>
      <c r="D13" s="439"/>
      <c r="E13" s="439"/>
      <c r="F13" s="439"/>
      <c r="G13" s="439"/>
      <c r="H13" s="440"/>
      <c r="I13" s="140"/>
      <c r="J13" s="148"/>
      <c r="K13" s="315"/>
      <c r="L13" s="321"/>
      <c r="M13" s="146"/>
      <c r="N13" s="146"/>
      <c r="O13" s="140"/>
      <c r="P13" s="140"/>
      <c r="Q13" s="140"/>
      <c r="R13" s="140"/>
    </row>
    <row r="14" spans="1:18" ht="18.75" customHeight="1" x14ac:dyDescent="0.35">
      <c r="A14" s="180" t="s">
        <v>98</v>
      </c>
      <c r="B14" s="170"/>
      <c r="C14" s="170"/>
      <c r="D14" s="170"/>
      <c r="E14" s="170"/>
      <c r="F14" s="170"/>
      <c r="G14" s="170"/>
      <c r="H14" s="181"/>
      <c r="I14" s="140"/>
      <c r="J14" s="148"/>
      <c r="K14" s="315"/>
      <c r="L14" s="321"/>
      <c r="M14" s="146"/>
      <c r="N14" s="146"/>
      <c r="O14" s="140"/>
      <c r="P14" s="140"/>
      <c r="Q14" s="140"/>
      <c r="R14" s="140"/>
    </row>
    <row r="15" spans="1:18" ht="18.75" customHeight="1" x14ac:dyDescent="0.35">
      <c r="A15" s="178" t="s">
        <v>138</v>
      </c>
      <c r="B15" s="166"/>
      <c r="C15" s="236"/>
      <c r="D15" s="236"/>
      <c r="E15" s="236"/>
      <c r="F15" s="236"/>
      <c r="G15" s="237"/>
      <c r="H15" s="238"/>
      <c r="I15" s="140"/>
      <c r="J15" s="153"/>
      <c r="K15" s="316"/>
      <c r="L15" s="321"/>
      <c r="M15" s="146"/>
      <c r="N15" s="146"/>
      <c r="O15" s="140"/>
      <c r="P15" s="140"/>
      <c r="Q15" s="140"/>
      <c r="R15" s="140"/>
    </row>
    <row r="16" spans="1:18" ht="26" x14ac:dyDescent="0.35">
      <c r="A16" s="183" t="s">
        <v>139</v>
      </c>
      <c r="B16" s="154" t="s">
        <v>132</v>
      </c>
      <c r="C16" s="239"/>
      <c r="D16" s="239"/>
      <c r="E16" s="239"/>
      <c r="F16" s="239"/>
      <c r="G16" s="240"/>
      <c r="H16" s="241"/>
      <c r="I16" s="140"/>
      <c r="J16" s="153"/>
      <c r="K16" s="316"/>
      <c r="L16" s="321"/>
      <c r="M16" s="146"/>
      <c r="N16" s="146"/>
      <c r="O16" s="140"/>
      <c r="P16" s="140"/>
      <c r="Q16" s="140"/>
      <c r="R16" s="140"/>
    </row>
    <row r="17" spans="1:18" x14ac:dyDescent="0.35">
      <c r="A17" s="185" t="s">
        <v>140</v>
      </c>
      <c r="B17" s="155"/>
      <c r="C17" s="242">
        <v>0</v>
      </c>
      <c r="D17" s="242">
        <v>0</v>
      </c>
      <c r="E17" s="242">
        <v>0</v>
      </c>
      <c r="F17" s="242">
        <v>0</v>
      </c>
      <c r="G17" s="243">
        <v>0</v>
      </c>
      <c r="H17" s="244">
        <f>SUM(C17:G17)</f>
        <v>0</v>
      </c>
      <c r="I17" s="140"/>
      <c r="J17" s="233">
        <v>0</v>
      </c>
      <c r="K17" s="317">
        <f>H17-J17</f>
        <v>0</v>
      </c>
      <c r="L17" s="321"/>
      <c r="M17" s="146"/>
      <c r="N17" s="146"/>
      <c r="O17" s="140"/>
      <c r="P17" s="140"/>
      <c r="Q17" s="140"/>
      <c r="R17" s="140"/>
    </row>
    <row r="18" spans="1:18" x14ac:dyDescent="0.35">
      <c r="A18" s="185" t="s">
        <v>141</v>
      </c>
      <c r="B18" s="155"/>
      <c r="C18" s="242">
        <f>C17*11.05%</f>
        <v>0</v>
      </c>
      <c r="D18" s="242">
        <f>D17*11.05%</f>
        <v>0</v>
      </c>
      <c r="E18" s="242">
        <f>E17*11.05%</f>
        <v>0</v>
      </c>
      <c r="F18" s="242">
        <f>F17*11.05%</f>
        <v>0</v>
      </c>
      <c r="G18" s="243">
        <f>G17*11.05%</f>
        <v>0</v>
      </c>
      <c r="H18" s="244">
        <f>SUM(C18:G18)</f>
        <v>0</v>
      </c>
      <c r="I18" s="140"/>
      <c r="J18" s="233">
        <v>0</v>
      </c>
      <c r="K18" s="317">
        <f>H18-J18</f>
        <v>0</v>
      </c>
      <c r="L18" s="321"/>
      <c r="M18" s="146"/>
      <c r="N18" s="146"/>
      <c r="O18" s="140"/>
      <c r="P18" s="140"/>
      <c r="Q18" s="140"/>
      <c r="R18" s="140"/>
    </row>
    <row r="19" spans="1:18" x14ac:dyDescent="0.35">
      <c r="A19" s="185" t="s">
        <v>142</v>
      </c>
      <c r="B19" s="155"/>
      <c r="C19" s="242">
        <f>C17*20%</f>
        <v>0</v>
      </c>
      <c r="D19" s="242">
        <f>D17*20%</f>
        <v>0</v>
      </c>
      <c r="E19" s="242">
        <f>E17*20%</f>
        <v>0</v>
      </c>
      <c r="F19" s="242">
        <f>F17*20%</f>
        <v>0</v>
      </c>
      <c r="G19" s="243">
        <f>G17*20%</f>
        <v>0</v>
      </c>
      <c r="H19" s="244">
        <f>SUM(C19:G19)</f>
        <v>0</v>
      </c>
      <c r="I19" s="140"/>
      <c r="J19" s="233">
        <v>0</v>
      </c>
      <c r="K19" s="317">
        <f>H19-J19</f>
        <v>0</v>
      </c>
      <c r="L19" s="321" t="s">
        <v>208</v>
      </c>
      <c r="M19" s="146"/>
      <c r="N19" s="146"/>
      <c r="O19" s="140"/>
      <c r="P19" s="140"/>
      <c r="Q19" s="140"/>
      <c r="R19" s="140"/>
    </row>
    <row r="20" spans="1:18" x14ac:dyDescent="0.35">
      <c r="A20" s="186" t="s">
        <v>143</v>
      </c>
      <c r="B20" s="154"/>
      <c r="C20" s="245">
        <f t="shared" ref="C20:H20" si="0">SUM(C17:C19)</f>
        <v>0</v>
      </c>
      <c r="D20" s="245">
        <f t="shared" si="0"/>
        <v>0</v>
      </c>
      <c r="E20" s="245">
        <f t="shared" si="0"/>
        <v>0</v>
      </c>
      <c r="F20" s="245">
        <f t="shared" si="0"/>
        <v>0</v>
      </c>
      <c r="G20" s="246">
        <f t="shared" si="0"/>
        <v>0</v>
      </c>
      <c r="H20" s="241">
        <f t="shared" si="0"/>
        <v>0</v>
      </c>
      <c r="I20" s="140"/>
      <c r="J20" s="233">
        <f>SUM(J17:J19)</f>
        <v>0</v>
      </c>
      <c r="K20" s="317">
        <f>H20-J20</f>
        <v>0</v>
      </c>
      <c r="L20" s="321"/>
      <c r="M20" s="146"/>
      <c r="N20" s="146"/>
      <c r="O20" s="140"/>
      <c r="P20" s="140"/>
      <c r="Q20" s="140"/>
      <c r="R20" s="140"/>
    </row>
    <row r="21" spans="1:18" x14ac:dyDescent="0.35">
      <c r="A21" s="187"/>
      <c r="B21" s="157"/>
      <c r="C21" s="242"/>
      <c r="D21" s="242"/>
      <c r="E21" s="242"/>
      <c r="F21" s="242"/>
      <c r="G21" s="243"/>
      <c r="H21" s="244"/>
      <c r="I21" s="140"/>
      <c r="J21" s="234"/>
      <c r="K21" s="318"/>
      <c r="L21" s="321"/>
      <c r="M21" s="146"/>
      <c r="N21" s="146"/>
      <c r="O21" s="140"/>
      <c r="P21" s="140"/>
      <c r="Q21" s="140"/>
      <c r="R21" s="140"/>
    </row>
    <row r="22" spans="1:18" s="71" customFormat="1" x14ac:dyDescent="0.35">
      <c r="A22" s="183" t="s">
        <v>144</v>
      </c>
      <c r="B22" s="154" t="s">
        <v>132</v>
      </c>
      <c r="C22" s="239"/>
      <c r="D22" s="239"/>
      <c r="E22" s="239"/>
      <c r="F22" s="239"/>
      <c r="G22" s="240"/>
      <c r="H22" s="241"/>
      <c r="I22" s="140"/>
      <c r="J22" s="233"/>
      <c r="K22" s="317"/>
      <c r="L22" s="321"/>
      <c r="M22" s="146"/>
      <c r="N22" s="146"/>
      <c r="O22" s="140"/>
      <c r="P22" s="140"/>
      <c r="Q22" s="140"/>
      <c r="R22" s="140"/>
    </row>
    <row r="23" spans="1:18" ht="18.75" customHeight="1" x14ac:dyDescent="0.35">
      <c r="A23" s="185" t="s">
        <v>140</v>
      </c>
      <c r="B23" s="155"/>
      <c r="C23" s="242">
        <v>0</v>
      </c>
      <c r="D23" s="242">
        <v>0</v>
      </c>
      <c r="E23" s="242">
        <v>0</v>
      </c>
      <c r="F23" s="242">
        <v>0</v>
      </c>
      <c r="G23" s="243">
        <v>0</v>
      </c>
      <c r="H23" s="244">
        <f>SUM(C23:G23)</f>
        <v>0</v>
      </c>
      <c r="I23" s="140"/>
      <c r="J23" s="233">
        <v>0</v>
      </c>
      <c r="K23" s="317">
        <f>H23-J23</f>
        <v>0</v>
      </c>
      <c r="L23" s="321"/>
      <c r="M23" s="146"/>
      <c r="N23" s="146"/>
      <c r="O23" s="140"/>
      <c r="P23" s="140"/>
      <c r="Q23" s="140"/>
      <c r="R23" s="140"/>
    </row>
    <row r="24" spans="1:18" ht="18.75" customHeight="1" x14ac:dyDescent="0.35">
      <c r="A24" s="185" t="s">
        <v>141</v>
      </c>
      <c r="B24" s="155"/>
      <c r="C24" s="242">
        <f>C23*11.05%</f>
        <v>0</v>
      </c>
      <c r="D24" s="242">
        <f>D23*11.05%</f>
        <v>0</v>
      </c>
      <c r="E24" s="242">
        <f>E23*11.05%</f>
        <v>0</v>
      </c>
      <c r="F24" s="242">
        <f>F23*11.05%</f>
        <v>0</v>
      </c>
      <c r="G24" s="243">
        <f>G23*11.05%</f>
        <v>0</v>
      </c>
      <c r="H24" s="244">
        <f>SUM(C24:G24)</f>
        <v>0</v>
      </c>
      <c r="I24" s="140"/>
      <c r="J24" s="233">
        <v>0</v>
      </c>
      <c r="K24" s="317">
        <f>H24-J24</f>
        <v>0</v>
      </c>
      <c r="L24" s="322"/>
      <c r="M24" s="158"/>
      <c r="N24" s="158"/>
      <c r="O24" s="140"/>
      <c r="P24" s="140"/>
      <c r="Q24" s="140"/>
      <c r="R24" s="140"/>
    </row>
    <row r="25" spans="1:18" x14ac:dyDescent="0.35">
      <c r="A25" s="185" t="s">
        <v>142</v>
      </c>
      <c r="B25" s="155"/>
      <c r="C25" s="242">
        <f>C23*20%</f>
        <v>0</v>
      </c>
      <c r="D25" s="242">
        <f>D23*20%</f>
        <v>0</v>
      </c>
      <c r="E25" s="242">
        <f>E23*20%</f>
        <v>0</v>
      </c>
      <c r="F25" s="242">
        <f>F23*20%</f>
        <v>0</v>
      </c>
      <c r="G25" s="243">
        <f>G23*20%</f>
        <v>0</v>
      </c>
      <c r="H25" s="244">
        <f>SUM(C25:G25)</f>
        <v>0</v>
      </c>
      <c r="I25" s="140"/>
      <c r="J25" s="233">
        <v>0</v>
      </c>
      <c r="K25" s="317">
        <f>H25-J25</f>
        <v>0</v>
      </c>
      <c r="L25" s="323"/>
      <c r="M25" s="140"/>
      <c r="N25" s="140"/>
      <c r="O25" s="140"/>
      <c r="P25" s="140"/>
      <c r="Q25" s="140"/>
      <c r="R25" s="140"/>
    </row>
    <row r="26" spans="1:18" ht="18.75" customHeight="1" x14ac:dyDescent="0.35">
      <c r="A26" s="186" t="s">
        <v>145</v>
      </c>
      <c r="B26" s="154"/>
      <c r="C26" s="245">
        <f t="shared" ref="C26:H26" si="1">SUM(C23:C25)</f>
        <v>0</v>
      </c>
      <c r="D26" s="245">
        <f t="shared" si="1"/>
        <v>0</v>
      </c>
      <c r="E26" s="245">
        <f t="shared" si="1"/>
        <v>0</v>
      </c>
      <c r="F26" s="245">
        <f t="shared" si="1"/>
        <v>0</v>
      </c>
      <c r="G26" s="246">
        <f t="shared" si="1"/>
        <v>0</v>
      </c>
      <c r="H26" s="241">
        <f t="shared" si="1"/>
        <v>0</v>
      </c>
      <c r="I26" s="140"/>
      <c r="J26" s="233">
        <f>SUM(J23:J25)</f>
        <v>0</v>
      </c>
      <c r="K26" s="317">
        <f>H26-J26</f>
        <v>0</v>
      </c>
      <c r="L26" s="321" t="s">
        <v>208</v>
      </c>
      <c r="M26" s="140"/>
      <c r="N26" s="140"/>
      <c r="O26" s="140"/>
      <c r="P26" s="140"/>
      <c r="Q26" s="140"/>
      <c r="R26" s="140"/>
    </row>
    <row r="27" spans="1:18" ht="18.75" customHeight="1" x14ac:dyDescent="0.35">
      <c r="A27" s="187"/>
      <c r="B27" s="157"/>
      <c r="C27" s="242"/>
      <c r="D27" s="242"/>
      <c r="E27" s="242"/>
      <c r="F27" s="242"/>
      <c r="G27" s="243"/>
      <c r="H27" s="244"/>
      <c r="I27" s="140"/>
      <c r="J27" s="234"/>
      <c r="K27" s="318"/>
      <c r="L27" s="323"/>
      <c r="M27" s="140"/>
      <c r="N27" s="140"/>
      <c r="O27" s="140"/>
      <c r="P27" s="140"/>
      <c r="Q27" s="140"/>
      <c r="R27" s="140"/>
    </row>
    <row r="28" spans="1:18" ht="18.75" customHeight="1" x14ac:dyDescent="0.35">
      <c r="A28" s="183" t="s">
        <v>146</v>
      </c>
      <c r="B28" s="154" t="s">
        <v>132</v>
      </c>
      <c r="C28" s="239"/>
      <c r="D28" s="239"/>
      <c r="E28" s="239"/>
      <c r="F28" s="239"/>
      <c r="G28" s="240"/>
      <c r="H28" s="241"/>
      <c r="I28" s="140"/>
      <c r="J28" s="233"/>
      <c r="K28" s="317"/>
      <c r="L28" s="321"/>
      <c r="M28" s="146"/>
      <c r="N28" s="146"/>
      <c r="O28" s="140"/>
      <c r="P28" s="140"/>
      <c r="Q28" s="140"/>
      <c r="R28" s="140"/>
    </row>
    <row r="29" spans="1:18" x14ac:dyDescent="0.35">
      <c r="A29" s="185" t="s">
        <v>140</v>
      </c>
      <c r="B29" s="155"/>
      <c r="C29" s="242">
        <v>0</v>
      </c>
      <c r="D29" s="242">
        <v>0</v>
      </c>
      <c r="E29" s="242">
        <v>0</v>
      </c>
      <c r="F29" s="242">
        <v>0</v>
      </c>
      <c r="G29" s="243">
        <v>0</v>
      </c>
      <c r="H29" s="244">
        <f>SUM(C29:G29)</f>
        <v>0</v>
      </c>
      <c r="I29" s="140"/>
      <c r="J29" s="233">
        <v>0</v>
      </c>
      <c r="K29" s="317">
        <f>H29-J29</f>
        <v>0</v>
      </c>
      <c r="L29" s="321"/>
      <c r="M29" s="146"/>
      <c r="N29" s="146"/>
      <c r="O29" s="140"/>
      <c r="P29" s="140"/>
      <c r="Q29" s="140"/>
      <c r="R29" s="140"/>
    </row>
    <row r="30" spans="1:18" ht="18.75" customHeight="1" x14ac:dyDescent="0.35">
      <c r="A30" s="185" t="s">
        <v>141</v>
      </c>
      <c r="B30" s="155"/>
      <c r="C30" s="242">
        <f>C29*11.05%</f>
        <v>0</v>
      </c>
      <c r="D30" s="242">
        <f>D29*11.05%</f>
        <v>0</v>
      </c>
      <c r="E30" s="242">
        <f>E29*11.05%</f>
        <v>0</v>
      </c>
      <c r="F30" s="242">
        <f>F29*11.05%</f>
        <v>0</v>
      </c>
      <c r="G30" s="243">
        <f>G29*11.05%</f>
        <v>0</v>
      </c>
      <c r="H30" s="244">
        <f>SUM(C30:G30)</f>
        <v>0</v>
      </c>
      <c r="I30" s="140"/>
      <c r="J30" s="233">
        <v>0</v>
      </c>
      <c r="K30" s="317">
        <f>H30-J30</f>
        <v>0</v>
      </c>
      <c r="L30" s="322"/>
      <c r="M30" s="158"/>
      <c r="N30" s="158"/>
      <c r="O30" s="140"/>
      <c r="P30" s="140"/>
      <c r="Q30" s="140"/>
      <c r="R30" s="140"/>
    </row>
    <row r="31" spans="1:18" x14ac:dyDescent="0.35">
      <c r="A31" s="185" t="s">
        <v>142</v>
      </c>
      <c r="B31" s="155"/>
      <c r="C31" s="242">
        <f>C29*20%</f>
        <v>0</v>
      </c>
      <c r="D31" s="242">
        <f>D29*20%</f>
        <v>0</v>
      </c>
      <c r="E31" s="242">
        <f>E29*20%</f>
        <v>0</v>
      </c>
      <c r="F31" s="242">
        <f>F29*20%</f>
        <v>0</v>
      </c>
      <c r="G31" s="243">
        <f>G29*20%</f>
        <v>0</v>
      </c>
      <c r="H31" s="244">
        <f>SUM(C31:G31)</f>
        <v>0</v>
      </c>
      <c r="I31" s="140"/>
      <c r="J31" s="233">
        <v>0</v>
      </c>
      <c r="K31" s="317">
        <f>H31-J31</f>
        <v>0</v>
      </c>
      <c r="L31" s="321" t="s">
        <v>208</v>
      </c>
      <c r="M31" s="140"/>
      <c r="N31" s="140"/>
      <c r="O31" s="140"/>
      <c r="P31" s="140"/>
      <c r="Q31" s="140"/>
      <c r="R31" s="140"/>
    </row>
    <row r="32" spans="1:18" x14ac:dyDescent="0.35">
      <c r="A32" s="186" t="s">
        <v>147</v>
      </c>
      <c r="B32" s="154"/>
      <c r="C32" s="245">
        <f t="shared" ref="C32:H32" si="2">SUM(C29:C31)</f>
        <v>0</v>
      </c>
      <c r="D32" s="245">
        <f t="shared" si="2"/>
        <v>0</v>
      </c>
      <c r="E32" s="245">
        <f t="shared" si="2"/>
        <v>0</v>
      </c>
      <c r="F32" s="245">
        <f t="shared" si="2"/>
        <v>0</v>
      </c>
      <c r="G32" s="246">
        <f t="shared" si="2"/>
        <v>0</v>
      </c>
      <c r="H32" s="241">
        <f t="shared" si="2"/>
        <v>0</v>
      </c>
      <c r="I32" s="140"/>
      <c r="J32" s="233">
        <f>SUM(J29:J31)</f>
        <v>0</v>
      </c>
      <c r="K32" s="317">
        <f>H32-J32</f>
        <v>0</v>
      </c>
      <c r="L32" s="323"/>
      <c r="M32" s="140"/>
      <c r="N32" s="140"/>
      <c r="O32" s="140"/>
      <c r="P32" s="140"/>
      <c r="Q32" s="140"/>
      <c r="R32" s="140"/>
    </row>
    <row r="33" spans="1:18" x14ac:dyDescent="0.35">
      <c r="A33" s="187"/>
      <c r="B33" s="157"/>
      <c r="C33" s="242"/>
      <c r="D33" s="242"/>
      <c r="E33" s="242"/>
      <c r="F33" s="242"/>
      <c r="G33" s="243"/>
      <c r="H33" s="244"/>
      <c r="I33" s="140"/>
      <c r="J33" s="234"/>
      <c r="K33" s="318"/>
      <c r="L33" s="323"/>
      <c r="M33" s="140"/>
      <c r="N33" s="140"/>
      <c r="O33" s="140"/>
      <c r="P33" s="140"/>
      <c r="Q33" s="140"/>
      <c r="R33" s="140"/>
    </row>
    <row r="34" spans="1:18" x14ac:dyDescent="0.35">
      <c r="A34" s="183" t="s">
        <v>148</v>
      </c>
      <c r="B34" s="154" t="s">
        <v>132</v>
      </c>
      <c r="C34" s="239"/>
      <c r="D34" s="239"/>
      <c r="E34" s="239"/>
      <c r="F34" s="239"/>
      <c r="G34" s="240"/>
      <c r="H34" s="241"/>
      <c r="I34" s="140"/>
      <c r="J34" s="233"/>
      <c r="K34" s="317"/>
      <c r="L34" s="321"/>
      <c r="M34" s="146"/>
      <c r="N34" s="146"/>
      <c r="O34" s="140"/>
      <c r="P34" s="140"/>
      <c r="Q34" s="140"/>
      <c r="R34" s="140"/>
    </row>
    <row r="35" spans="1:18" x14ac:dyDescent="0.35">
      <c r="A35" s="185" t="s">
        <v>140</v>
      </c>
      <c r="B35" s="155"/>
      <c r="C35" s="242">
        <v>0</v>
      </c>
      <c r="D35" s="242">
        <v>0</v>
      </c>
      <c r="E35" s="242">
        <v>0</v>
      </c>
      <c r="F35" s="242">
        <v>0</v>
      </c>
      <c r="G35" s="243">
        <v>0</v>
      </c>
      <c r="H35" s="244">
        <f>SUM(C35:G35)</f>
        <v>0</v>
      </c>
      <c r="I35" s="140"/>
      <c r="J35" s="233">
        <v>0</v>
      </c>
      <c r="K35" s="317">
        <f>H35-J35</f>
        <v>0</v>
      </c>
      <c r="L35" s="321"/>
      <c r="M35" s="146"/>
      <c r="N35" s="146"/>
      <c r="O35" s="140"/>
      <c r="P35" s="140"/>
      <c r="Q35" s="140"/>
      <c r="R35" s="140"/>
    </row>
    <row r="36" spans="1:18" x14ac:dyDescent="0.35">
      <c r="A36" s="185" t="s">
        <v>141</v>
      </c>
      <c r="B36" s="155"/>
      <c r="C36" s="242">
        <f>C35*11.05%</f>
        <v>0</v>
      </c>
      <c r="D36" s="242">
        <f>D35*11.05%</f>
        <v>0</v>
      </c>
      <c r="E36" s="242">
        <f>E35*11.05%</f>
        <v>0</v>
      </c>
      <c r="F36" s="242">
        <f>F35*11.05%</f>
        <v>0</v>
      </c>
      <c r="G36" s="243">
        <f>G35*11.05%</f>
        <v>0</v>
      </c>
      <c r="H36" s="244">
        <f>SUM(C36:G36)</f>
        <v>0</v>
      </c>
      <c r="I36" s="140"/>
      <c r="J36" s="233">
        <v>0</v>
      </c>
      <c r="K36" s="317">
        <f>H36-J36</f>
        <v>0</v>
      </c>
      <c r="L36" s="322"/>
      <c r="M36" s="158"/>
      <c r="N36" s="158"/>
      <c r="O36" s="140"/>
      <c r="P36" s="140"/>
      <c r="Q36" s="140"/>
      <c r="R36" s="140"/>
    </row>
    <row r="37" spans="1:18" x14ac:dyDescent="0.35">
      <c r="A37" s="185" t="s">
        <v>142</v>
      </c>
      <c r="B37" s="155"/>
      <c r="C37" s="242">
        <f>C35*20%</f>
        <v>0</v>
      </c>
      <c r="D37" s="242">
        <f>D35*20%</f>
        <v>0</v>
      </c>
      <c r="E37" s="242">
        <f>E35*20%</f>
        <v>0</v>
      </c>
      <c r="F37" s="242">
        <f>F35*20%</f>
        <v>0</v>
      </c>
      <c r="G37" s="243">
        <f>G35*20%</f>
        <v>0</v>
      </c>
      <c r="H37" s="244">
        <f>SUM(C37:G37)</f>
        <v>0</v>
      </c>
      <c r="I37" s="140"/>
      <c r="J37" s="233">
        <v>0</v>
      </c>
      <c r="K37" s="317">
        <f>H37-J37</f>
        <v>0</v>
      </c>
      <c r="L37" s="321" t="s">
        <v>208</v>
      </c>
      <c r="M37" s="140"/>
      <c r="N37" s="140"/>
      <c r="O37" s="140"/>
      <c r="P37" s="140"/>
      <c r="Q37" s="140"/>
      <c r="R37" s="140"/>
    </row>
    <row r="38" spans="1:18" x14ac:dyDescent="0.35">
      <c r="A38" s="186" t="s">
        <v>149</v>
      </c>
      <c r="B38" s="154"/>
      <c r="C38" s="245">
        <f t="shared" ref="C38:H38" si="3">SUM(C35:C37)</f>
        <v>0</v>
      </c>
      <c r="D38" s="245">
        <f t="shared" si="3"/>
        <v>0</v>
      </c>
      <c r="E38" s="245">
        <f t="shared" si="3"/>
        <v>0</v>
      </c>
      <c r="F38" s="245">
        <f t="shared" si="3"/>
        <v>0</v>
      </c>
      <c r="G38" s="246">
        <f t="shared" si="3"/>
        <v>0</v>
      </c>
      <c r="H38" s="241">
        <f t="shared" si="3"/>
        <v>0</v>
      </c>
      <c r="I38" s="140"/>
      <c r="J38" s="233">
        <f>SUM(J35:J37)</f>
        <v>0</v>
      </c>
      <c r="K38" s="317">
        <f>H38-J38</f>
        <v>0</v>
      </c>
      <c r="L38" s="323"/>
      <c r="M38" s="140"/>
      <c r="N38" s="140"/>
      <c r="O38" s="140"/>
      <c r="P38" s="140"/>
      <c r="Q38" s="140"/>
      <c r="R38" s="140"/>
    </row>
    <row r="39" spans="1:18" x14ac:dyDescent="0.35">
      <c r="A39" s="187"/>
      <c r="B39" s="157"/>
      <c r="C39" s="242"/>
      <c r="D39" s="242"/>
      <c r="E39" s="242"/>
      <c r="F39" s="242"/>
      <c r="G39" s="243"/>
      <c r="H39" s="244"/>
      <c r="I39" s="140"/>
      <c r="J39" s="234"/>
      <c r="K39" s="318"/>
      <c r="L39" s="323"/>
      <c r="M39" s="140"/>
      <c r="N39" s="140"/>
      <c r="O39" s="140"/>
      <c r="P39" s="140"/>
      <c r="Q39" s="140"/>
      <c r="R39" s="140"/>
    </row>
    <row r="40" spans="1:18" x14ac:dyDescent="0.35">
      <c r="A40" s="183" t="s">
        <v>150</v>
      </c>
      <c r="B40" s="154" t="s">
        <v>132</v>
      </c>
      <c r="C40" s="239"/>
      <c r="D40" s="239"/>
      <c r="E40" s="239"/>
      <c r="F40" s="239"/>
      <c r="G40" s="240"/>
      <c r="H40" s="241"/>
      <c r="I40" s="140"/>
      <c r="J40" s="233"/>
      <c r="K40" s="317"/>
      <c r="L40" s="321"/>
      <c r="M40" s="146"/>
      <c r="N40" s="146"/>
      <c r="O40" s="140"/>
      <c r="P40" s="140"/>
      <c r="Q40" s="140"/>
      <c r="R40" s="140"/>
    </row>
    <row r="41" spans="1:18" x14ac:dyDescent="0.35">
      <c r="A41" s="185" t="s">
        <v>140</v>
      </c>
      <c r="B41" s="155"/>
      <c r="C41" s="242">
        <v>0</v>
      </c>
      <c r="D41" s="242">
        <v>0</v>
      </c>
      <c r="E41" s="242">
        <v>0</v>
      </c>
      <c r="F41" s="242">
        <v>0</v>
      </c>
      <c r="G41" s="243">
        <v>0</v>
      </c>
      <c r="H41" s="244">
        <f>SUM(C41:G41)</f>
        <v>0</v>
      </c>
      <c r="I41" s="140"/>
      <c r="J41" s="233">
        <v>0</v>
      </c>
      <c r="K41" s="317">
        <f>H41-J41</f>
        <v>0</v>
      </c>
      <c r="L41" s="321"/>
      <c r="M41" s="146"/>
      <c r="N41" s="146"/>
      <c r="O41" s="140"/>
      <c r="P41" s="140"/>
      <c r="Q41" s="140"/>
      <c r="R41" s="140"/>
    </row>
    <row r="42" spans="1:18" x14ac:dyDescent="0.35">
      <c r="A42" s="185" t="s">
        <v>141</v>
      </c>
      <c r="B42" s="155"/>
      <c r="C42" s="242">
        <f>C41*11.05%</f>
        <v>0</v>
      </c>
      <c r="D42" s="242">
        <f>D41*11.05%</f>
        <v>0</v>
      </c>
      <c r="E42" s="242">
        <f>E41*11.05%</f>
        <v>0</v>
      </c>
      <c r="F42" s="242">
        <f>F41*11.05%</f>
        <v>0</v>
      </c>
      <c r="G42" s="243">
        <f>G41*11.05%</f>
        <v>0</v>
      </c>
      <c r="H42" s="244">
        <f>SUM(C42:G42)</f>
        <v>0</v>
      </c>
      <c r="I42" s="140"/>
      <c r="J42" s="233">
        <v>0</v>
      </c>
      <c r="K42" s="317">
        <f>H42-J42</f>
        <v>0</v>
      </c>
      <c r="L42" s="322"/>
      <c r="M42" s="158"/>
      <c r="N42" s="158"/>
      <c r="O42" s="140"/>
      <c r="P42" s="140"/>
      <c r="Q42" s="140"/>
      <c r="R42" s="140"/>
    </row>
    <row r="43" spans="1:18" x14ac:dyDescent="0.35">
      <c r="A43" s="185" t="s">
        <v>142</v>
      </c>
      <c r="B43" s="155"/>
      <c r="C43" s="242">
        <f>C41*20%</f>
        <v>0</v>
      </c>
      <c r="D43" s="242">
        <f>D41*20%</f>
        <v>0</v>
      </c>
      <c r="E43" s="242">
        <f>E41*20%</f>
        <v>0</v>
      </c>
      <c r="F43" s="242">
        <f>F41*20%</f>
        <v>0</v>
      </c>
      <c r="G43" s="243">
        <f>G41*20%</f>
        <v>0</v>
      </c>
      <c r="H43" s="244">
        <f>SUM(C43:G43)</f>
        <v>0</v>
      </c>
      <c r="I43" s="140"/>
      <c r="J43" s="233">
        <v>0</v>
      </c>
      <c r="K43" s="317">
        <f>H43-J43</f>
        <v>0</v>
      </c>
      <c r="L43" s="321" t="s">
        <v>208</v>
      </c>
      <c r="M43" s="140"/>
      <c r="N43" s="140"/>
      <c r="O43" s="140"/>
      <c r="P43" s="140"/>
      <c r="Q43" s="140"/>
      <c r="R43" s="140"/>
    </row>
    <row r="44" spans="1:18" x14ac:dyDescent="0.35">
      <c r="A44" s="186" t="s">
        <v>151</v>
      </c>
      <c r="B44" s="154"/>
      <c r="C44" s="245">
        <f t="shared" ref="C44:H44" si="4">SUM(C41:C43)</f>
        <v>0</v>
      </c>
      <c r="D44" s="245">
        <f t="shared" si="4"/>
        <v>0</v>
      </c>
      <c r="E44" s="245">
        <f t="shared" si="4"/>
        <v>0</v>
      </c>
      <c r="F44" s="245">
        <f t="shared" si="4"/>
        <v>0</v>
      </c>
      <c r="G44" s="246">
        <f t="shared" si="4"/>
        <v>0</v>
      </c>
      <c r="H44" s="241">
        <f t="shared" si="4"/>
        <v>0</v>
      </c>
      <c r="I44" s="140"/>
      <c r="J44" s="233">
        <f>SUM(J41:J43)</f>
        <v>0</v>
      </c>
      <c r="K44" s="317">
        <f>H44-J44</f>
        <v>0</v>
      </c>
      <c r="L44" s="323"/>
      <c r="M44" s="140"/>
      <c r="N44" s="140"/>
      <c r="O44" s="140"/>
      <c r="P44" s="140"/>
      <c r="Q44" s="140"/>
      <c r="R44" s="140"/>
    </row>
    <row r="45" spans="1:18" x14ac:dyDescent="0.35">
      <c r="A45" s="188"/>
      <c r="B45" s="159"/>
      <c r="C45" s="247"/>
      <c r="D45" s="247"/>
      <c r="E45" s="247"/>
      <c r="F45" s="247"/>
      <c r="G45" s="248"/>
      <c r="H45" s="249"/>
      <c r="I45" s="140"/>
      <c r="J45" s="233"/>
      <c r="K45" s="317"/>
      <c r="L45" s="323"/>
      <c r="M45" s="140"/>
      <c r="N45" s="140"/>
      <c r="O45" s="140"/>
      <c r="P45" s="140"/>
      <c r="Q45" s="140"/>
      <c r="R45" s="140"/>
    </row>
    <row r="46" spans="1:18" x14ac:dyDescent="0.35">
      <c r="A46" s="189" t="s">
        <v>152</v>
      </c>
      <c r="B46" s="161"/>
      <c r="C46" s="239">
        <f>C20+C26+C38+C44+C32</f>
        <v>0</v>
      </c>
      <c r="D46" s="239">
        <f>D20+D26+D38+D44+D32</f>
        <v>0</v>
      </c>
      <c r="E46" s="239">
        <f>E20+E26+E38+E44+E32</f>
        <v>0</v>
      </c>
      <c r="F46" s="239">
        <f>F20+F26+F38+F44+F32</f>
        <v>0</v>
      </c>
      <c r="G46" s="240">
        <f>G20+G26+G38+G44+G32</f>
        <v>0</v>
      </c>
      <c r="H46" s="250">
        <f>SUM(C46:G46)</f>
        <v>0</v>
      </c>
      <c r="I46" s="140"/>
      <c r="J46" s="233">
        <v>0</v>
      </c>
      <c r="K46" s="317">
        <f>H46-J46</f>
        <v>0</v>
      </c>
      <c r="L46" s="323"/>
      <c r="M46" s="140"/>
      <c r="N46" s="140"/>
      <c r="O46" s="140"/>
      <c r="P46" s="140"/>
      <c r="Q46" s="140"/>
      <c r="R46" s="140"/>
    </row>
    <row r="47" spans="1:18" x14ac:dyDescent="0.35">
      <c r="A47" s="188"/>
      <c r="B47" s="159"/>
      <c r="C47" s="230"/>
      <c r="D47" s="230"/>
      <c r="E47" s="230"/>
      <c r="F47" s="230"/>
      <c r="G47" s="231"/>
      <c r="H47" s="232"/>
      <c r="I47" s="140"/>
      <c r="J47" s="233"/>
      <c r="K47" s="317"/>
      <c r="L47" s="324"/>
      <c r="M47" s="140"/>
      <c r="N47" s="140"/>
      <c r="O47" s="140"/>
      <c r="P47" s="140"/>
      <c r="Q47" s="140"/>
      <c r="R47" s="140"/>
    </row>
    <row r="48" spans="1:18" ht="15" customHeight="1" x14ac:dyDescent="0.35">
      <c r="A48" s="441" t="s">
        <v>153</v>
      </c>
      <c r="B48" s="442"/>
      <c r="C48" s="442"/>
      <c r="D48" s="442"/>
      <c r="E48" s="442"/>
      <c r="F48" s="442"/>
      <c r="G48" s="442"/>
      <c r="H48" s="443"/>
      <c r="I48" s="140"/>
      <c r="J48" s="233"/>
      <c r="K48" s="317"/>
      <c r="L48" s="323"/>
      <c r="M48" s="140"/>
      <c r="N48" s="140"/>
      <c r="O48" s="140"/>
      <c r="P48" s="140"/>
      <c r="Q48" s="140"/>
      <c r="R48" s="140"/>
    </row>
    <row r="49" spans="1:18" ht="18.5" x14ac:dyDescent="0.35">
      <c r="A49" s="191" t="s">
        <v>171</v>
      </c>
      <c r="B49" s="151"/>
      <c r="C49" s="224"/>
      <c r="D49" s="224"/>
      <c r="E49" s="224"/>
      <c r="F49" s="224"/>
      <c r="G49" s="156"/>
      <c r="H49" s="192"/>
      <c r="I49" s="140"/>
      <c r="J49" s="233"/>
      <c r="K49" s="317"/>
      <c r="L49" s="323"/>
      <c r="M49" s="162"/>
      <c r="N49" s="162"/>
      <c r="O49" s="162"/>
      <c r="P49" s="162"/>
      <c r="Q49" s="162"/>
      <c r="R49" s="140"/>
    </row>
    <row r="50" spans="1:18" ht="43.5" x14ac:dyDescent="0.35">
      <c r="A50" s="207" t="s">
        <v>89</v>
      </c>
      <c r="B50" s="163"/>
      <c r="C50" s="224"/>
      <c r="D50" s="224"/>
      <c r="E50" s="224"/>
      <c r="F50" s="224"/>
      <c r="G50" s="156"/>
      <c r="H50" s="192"/>
      <c r="I50" s="140"/>
      <c r="J50" s="233"/>
      <c r="K50" s="317"/>
      <c r="L50" s="323"/>
      <c r="M50" s="162"/>
      <c r="N50" s="162"/>
      <c r="O50" s="162"/>
      <c r="P50" s="162"/>
      <c r="Q50" s="162"/>
      <c r="R50" s="140"/>
    </row>
    <row r="51" spans="1:18" ht="18.5" x14ac:dyDescent="0.35">
      <c r="A51" s="193" t="s">
        <v>90</v>
      </c>
      <c r="B51" s="251"/>
      <c r="C51" s="242">
        <v>0</v>
      </c>
      <c r="D51" s="242">
        <v>0</v>
      </c>
      <c r="E51" s="242">
        <v>0</v>
      </c>
      <c r="F51" s="242">
        <v>0</v>
      </c>
      <c r="G51" s="243">
        <v>0</v>
      </c>
      <c r="H51" s="244">
        <f>SUM(C51:G51)</f>
        <v>0</v>
      </c>
      <c r="I51" s="140"/>
      <c r="J51" s="233">
        <v>0</v>
      </c>
      <c r="K51" s="317">
        <f t="shared" ref="K51:K56" si="5">H51-J51</f>
        <v>0</v>
      </c>
      <c r="L51" s="323"/>
      <c r="M51" s="162"/>
      <c r="N51" s="162"/>
      <c r="O51" s="162"/>
      <c r="P51" s="162"/>
      <c r="Q51" s="162"/>
      <c r="R51" s="140"/>
    </row>
    <row r="52" spans="1:18" ht="18.5" x14ac:dyDescent="0.35">
      <c r="A52" s="194" t="s">
        <v>91</v>
      </c>
      <c r="B52" s="252"/>
      <c r="C52" s="242">
        <v>0</v>
      </c>
      <c r="D52" s="242">
        <v>0</v>
      </c>
      <c r="E52" s="242">
        <v>0</v>
      </c>
      <c r="F52" s="242">
        <v>0</v>
      </c>
      <c r="G52" s="243">
        <v>0</v>
      </c>
      <c r="H52" s="244">
        <f>SUM(C52:G52)</f>
        <v>0</v>
      </c>
      <c r="I52" s="140"/>
      <c r="J52" s="233">
        <v>0</v>
      </c>
      <c r="K52" s="317">
        <f t="shared" si="5"/>
        <v>0</v>
      </c>
      <c r="L52" s="323"/>
      <c r="M52" s="162"/>
      <c r="N52" s="162"/>
      <c r="O52" s="162"/>
      <c r="P52" s="162"/>
      <c r="Q52" s="162"/>
      <c r="R52" s="140"/>
    </row>
    <row r="53" spans="1:18" ht="18.5" x14ac:dyDescent="0.35">
      <c r="A53" s="194" t="s">
        <v>92</v>
      </c>
      <c r="B53" s="252"/>
      <c r="C53" s="242">
        <v>0</v>
      </c>
      <c r="D53" s="242">
        <v>0</v>
      </c>
      <c r="E53" s="242">
        <v>0</v>
      </c>
      <c r="F53" s="242">
        <v>0</v>
      </c>
      <c r="G53" s="243">
        <v>0</v>
      </c>
      <c r="H53" s="244">
        <f>SUM(C53:G53)</f>
        <v>0</v>
      </c>
      <c r="I53" s="140"/>
      <c r="J53" s="233">
        <v>0</v>
      </c>
      <c r="K53" s="317">
        <f t="shared" si="5"/>
        <v>0</v>
      </c>
      <c r="L53" s="323"/>
      <c r="M53" s="162"/>
      <c r="N53" s="162"/>
      <c r="O53" s="162"/>
      <c r="P53" s="162"/>
      <c r="Q53" s="162"/>
      <c r="R53" s="140"/>
    </row>
    <row r="54" spans="1:18" ht="18.5" x14ac:dyDescent="0.35">
      <c r="A54" s="194" t="s">
        <v>93</v>
      </c>
      <c r="B54" s="252"/>
      <c r="C54" s="242">
        <v>0</v>
      </c>
      <c r="D54" s="242">
        <v>0</v>
      </c>
      <c r="E54" s="242">
        <v>0</v>
      </c>
      <c r="F54" s="242">
        <v>0</v>
      </c>
      <c r="G54" s="243">
        <v>0</v>
      </c>
      <c r="H54" s="244">
        <f>SUM(C54:G54)</f>
        <v>0</v>
      </c>
      <c r="I54" s="140"/>
      <c r="J54" s="233">
        <v>0</v>
      </c>
      <c r="K54" s="317">
        <f t="shared" si="5"/>
        <v>0</v>
      </c>
      <c r="L54" s="323"/>
      <c r="M54" s="162"/>
      <c r="N54" s="162"/>
      <c r="O54" s="162"/>
      <c r="P54" s="162"/>
      <c r="Q54" s="162"/>
      <c r="R54" s="140"/>
    </row>
    <row r="55" spans="1:18" ht="18.5" x14ac:dyDescent="0.35">
      <c r="A55" s="191" t="s">
        <v>94</v>
      </c>
      <c r="B55" s="288"/>
      <c r="C55" s="289">
        <f t="shared" ref="C55:H55" si="6">SUM(C51:C54)</f>
        <v>0</v>
      </c>
      <c r="D55" s="289">
        <f t="shared" si="6"/>
        <v>0</v>
      </c>
      <c r="E55" s="289">
        <f t="shared" si="6"/>
        <v>0</v>
      </c>
      <c r="F55" s="289">
        <f t="shared" si="6"/>
        <v>0</v>
      </c>
      <c r="G55" s="290">
        <f t="shared" si="6"/>
        <v>0</v>
      </c>
      <c r="H55" s="292">
        <f t="shared" si="6"/>
        <v>0</v>
      </c>
      <c r="I55" s="140"/>
      <c r="J55" s="291">
        <v>0</v>
      </c>
      <c r="K55" s="319">
        <f t="shared" si="5"/>
        <v>0</v>
      </c>
      <c r="L55" s="323"/>
      <c r="M55" s="162"/>
      <c r="N55" s="162"/>
      <c r="O55" s="162"/>
      <c r="P55" s="162"/>
      <c r="Q55" s="162"/>
      <c r="R55" s="140"/>
    </row>
    <row r="56" spans="1:18" ht="18.5" x14ac:dyDescent="0.35">
      <c r="A56" s="194" t="s">
        <v>154</v>
      </c>
      <c r="B56" s="252"/>
      <c r="C56" s="242">
        <v>0</v>
      </c>
      <c r="D56" s="242">
        <v>0</v>
      </c>
      <c r="E56" s="242">
        <v>0</v>
      </c>
      <c r="F56" s="242">
        <v>0</v>
      </c>
      <c r="G56" s="243">
        <v>0</v>
      </c>
      <c r="H56" s="244">
        <f>SUM(C56:G56)</f>
        <v>0</v>
      </c>
      <c r="I56" s="140"/>
      <c r="J56" s="233">
        <v>0</v>
      </c>
      <c r="K56" s="317">
        <f t="shared" si="5"/>
        <v>0</v>
      </c>
      <c r="L56" s="323"/>
      <c r="M56" s="162"/>
      <c r="N56" s="162"/>
      <c r="O56" s="162"/>
      <c r="P56" s="162"/>
      <c r="Q56" s="162"/>
      <c r="R56" s="140"/>
    </row>
    <row r="57" spans="1:18" ht="18.5" x14ac:dyDescent="0.35">
      <c r="A57" s="194"/>
      <c r="B57" s="252"/>
      <c r="C57" s="242"/>
      <c r="D57" s="242"/>
      <c r="E57" s="242"/>
      <c r="F57" s="242"/>
      <c r="G57" s="243"/>
      <c r="H57" s="244"/>
      <c r="I57" s="140"/>
      <c r="J57" s="233"/>
      <c r="K57" s="317"/>
      <c r="L57" s="323"/>
      <c r="M57" s="162"/>
      <c r="N57" s="162"/>
      <c r="O57" s="162"/>
      <c r="P57" s="162"/>
      <c r="Q57" s="162"/>
      <c r="R57" s="140"/>
    </row>
    <row r="58" spans="1:18" x14ac:dyDescent="0.35">
      <c r="A58" s="194" t="s">
        <v>155</v>
      </c>
      <c r="B58" s="252"/>
      <c r="C58" s="242">
        <v>0</v>
      </c>
      <c r="D58" s="242">
        <v>0</v>
      </c>
      <c r="E58" s="242">
        <v>0</v>
      </c>
      <c r="F58" s="242">
        <v>0</v>
      </c>
      <c r="G58" s="243">
        <v>0</v>
      </c>
      <c r="H58" s="244">
        <f>SUM(C58:G58)</f>
        <v>0</v>
      </c>
      <c r="I58" s="140"/>
      <c r="J58" s="233">
        <v>0</v>
      </c>
      <c r="K58" s="317">
        <f>H58-J58</f>
        <v>0</v>
      </c>
      <c r="L58" s="323"/>
      <c r="M58" s="140"/>
      <c r="N58" s="140"/>
      <c r="O58" s="140"/>
      <c r="P58" s="140"/>
      <c r="Q58" s="140"/>
      <c r="R58" s="140"/>
    </row>
    <row r="59" spans="1:18" x14ac:dyDescent="0.35">
      <c r="A59" s="194"/>
      <c r="B59" s="252"/>
      <c r="C59" s="242"/>
      <c r="D59" s="242"/>
      <c r="E59" s="242"/>
      <c r="F59" s="242"/>
      <c r="G59" s="243"/>
      <c r="H59" s="244"/>
      <c r="I59" s="140"/>
      <c r="J59" s="233"/>
      <c r="K59" s="317"/>
      <c r="L59" s="323"/>
      <c r="M59" s="140"/>
      <c r="N59" s="140"/>
      <c r="O59" s="140"/>
      <c r="P59" s="140"/>
      <c r="Q59" s="140"/>
      <c r="R59" s="140"/>
    </row>
    <row r="60" spans="1:18" x14ac:dyDescent="0.35">
      <c r="A60" s="194" t="s">
        <v>156</v>
      </c>
      <c r="B60" s="252"/>
      <c r="C60" s="242">
        <v>0</v>
      </c>
      <c r="D60" s="242">
        <v>0</v>
      </c>
      <c r="E60" s="242">
        <v>0</v>
      </c>
      <c r="F60" s="242">
        <v>0</v>
      </c>
      <c r="G60" s="243">
        <v>0</v>
      </c>
      <c r="H60" s="244">
        <f>SUM(C60:G60)</f>
        <v>0</v>
      </c>
      <c r="I60" s="140"/>
      <c r="J60" s="233">
        <v>0</v>
      </c>
      <c r="K60" s="317">
        <f>H60-J60</f>
        <v>0</v>
      </c>
      <c r="L60" s="323"/>
      <c r="M60" s="140"/>
      <c r="N60" s="140"/>
      <c r="O60" s="140"/>
      <c r="P60" s="140"/>
      <c r="Q60" s="140"/>
      <c r="R60" s="140"/>
    </row>
    <row r="61" spans="1:18" x14ac:dyDescent="0.35">
      <c r="A61" s="194"/>
      <c r="B61" s="252"/>
      <c r="C61" s="242"/>
      <c r="D61" s="242"/>
      <c r="E61" s="242"/>
      <c r="F61" s="242"/>
      <c r="G61" s="243"/>
      <c r="H61" s="244"/>
      <c r="I61" s="140"/>
      <c r="J61" s="233"/>
      <c r="K61" s="317"/>
      <c r="L61" s="323"/>
      <c r="M61" s="140"/>
      <c r="N61" s="140"/>
      <c r="O61" s="140"/>
      <c r="P61" s="140"/>
      <c r="Q61" s="140"/>
      <c r="R61" s="140"/>
    </row>
    <row r="62" spans="1:18" x14ac:dyDescent="0.35">
      <c r="A62" s="189" t="s">
        <v>157</v>
      </c>
      <c r="B62" s="253"/>
      <c r="C62" s="239">
        <f t="shared" ref="C62:H62" si="7">C60+C58+C56+C54+C53+C52+C51</f>
        <v>0</v>
      </c>
      <c r="D62" s="239">
        <f t="shared" si="7"/>
        <v>0</v>
      </c>
      <c r="E62" s="239">
        <f t="shared" si="7"/>
        <v>0</v>
      </c>
      <c r="F62" s="239">
        <f t="shared" si="7"/>
        <v>0</v>
      </c>
      <c r="G62" s="240">
        <f t="shared" si="7"/>
        <v>0</v>
      </c>
      <c r="H62" s="254">
        <f t="shared" si="7"/>
        <v>0</v>
      </c>
      <c r="I62" s="140"/>
      <c r="J62" s="233">
        <v>0</v>
      </c>
      <c r="K62" s="317">
        <f>H62-J62</f>
        <v>0</v>
      </c>
      <c r="L62" s="323"/>
      <c r="M62" s="140"/>
      <c r="N62" s="140"/>
      <c r="O62" s="140"/>
      <c r="P62" s="140"/>
      <c r="Q62" s="140"/>
      <c r="R62" s="140"/>
    </row>
    <row r="63" spans="1:18" x14ac:dyDescent="0.35">
      <c r="A63" s="194" t="s">
        <v>158</v>
      </c>
      <c r="B63" s="252"/>
      <c r="C63" s="242">
        <f>(C62-C56+C46)*30%</f>
        <v>0</v>
      </c>
      <c r="D63" s="242">
        <f>(D62-D56+D46)*30%</f>
        <v>0</v>
      </c>
      <c r="E63" s="242">
        <f>(E62-E56+E46)*30%</f>
        <v>0</v>
      </c>
      <c r="F63" s="242">
        <f>(F62-F56+F46)*30%</f>
        <v>0</v>
      </c>
      <c r="G63" s="243">
        <f>(G62-G56+G46)*30%</f>
        <v>0</v>
      </c>
      <c r="H63" s="243">
        <f>SUM(C63:G63)</f>
        <v>0</v>
      </c>
      <c r="I63" s="140"/>
      <c r="J63" s="233">
        <v>0</v>
      </c>
      <c r="K63" s="317">
        <f>H63-J63</f>
        <v>0</v>
      </c>
      <c r="L63" s="323"/>
      <c r="M63" s="140"/>
      <c r="N63" s="140"/>
      <c r="O63" s="140"/>
      <c r="P63" s="140"/>
      <c r="Q63" s="140"/>
      <c r="R63" s="140"/>
    </row>
    <row r="64" spans="1:18" x14ac:dyDescent="0.35">
      <c r="A64" s="195" t="s">
        <v>95</v>
      </c>
      <c r="B64" s="255"/>
      <c r="C64" s="256">
        <f t="shared" ref="C64:H64" si="8">C63+C62+C46</f>
        <v>0</v>
      </c>
      <c r="D64" s="256">
        <f t="shared" si="8"/>
        <v>0</v>
      </c>
      <c r="E64" s="256">
        <f t="shared" si="8"/>
        <v>0</v>
      </c>
      <c r="F64" s="256">
        <f t="shared" si="8"/>
        <v>0</v>
      </c>
      <c r="G64" s="256">
        <f t="shared" si="8"/>
        <v>0</v>
      </c>
      <c r="H64" s="257">
        <f t="shared" si="8"/>
        <v>0</v>
      </c>
      <c r="I64" s="150"/>
      <c r="J64" s="233">
        <v>0</v>
      </c>
      <c r="K64" s="317">
        <f>H64-J64</f>
        <v>0</v>
      </c>
      <c r="L64" s="324"/>
      <c r="M64" s="150"/>
      <c r="N64" s="150"/>
      <c r="O64" s="150"/>
      <c r="P64" s="150"/>
      <c r="Q64" s="150"/>
      <c r="R64" s="150"/>
    </row>
    <row r="65" spans="1:18" ht="15" thickBot="1" x14ac:dyDescent="0.4">
      <c r="A65" s="293"/>
      <c r="B65" s="294"/>
      <c r="C65" s="295"/>
      <c r="D65" s="295"/>
      <c r="E65" s="295"/>
      <c r="F65" s="295"/>
      <c r="G65" s="295"/>
      <c r="H65" s="296"/>
      <c r="I65" s="140"/>
      <c r="J65" s="235"/>
      <c r="K65" s="317"/>
      <c r="L65" s="323"/>
      <c r="M65" s="140"/>
      <c r="N65" s="140"/>
      <c r="O65" s="140"/>
      <c r="P65" s="140"/>
      <c r="Q65" s="140"/>
      <c r="R65" s="140"/>
    </row>
    <row r="66" spans="1:18" x14ac:dyDescent="0.35">
      <c r="A66" s="370" t="s">
        <v>159</v>
      </c>
      <c r="B66" s="370"/>
      <c r="C66" s="370"/>
      <c r="D66" s="370"/>
      <c r="E66" s="370"/>
      <c r="F66" s="370"/>
      <c r="G66" s="370"/>
      <c r="H66" s="370"/>
      <c r="I66" s="370"/>
      <c r="J66" s="370"/>
      <c r="K66" s="370"/>
      <c r="L66" s="140"/>
      <c r="M66" s="140"/>
      <c r="N66" s="140"/>
      <c r="O66" s="140"/>
      <c r="P66" s="140"/>
      <c r="Q66" s="140"/>
      <c r="R66" s="140"/>
    </row>
    <row r="67" spans="1:18" x14ac:dyDescent="0.35">
      <c r="A67" s="370"/>
      <c r="B67" s="370"/>
      <c r="C67" s="370"/>
      <c r="D67" s="370"/>
      <c r="E67" s="370"/>
      <c r="F67" s="370"/>
      <c r="G67" s="370"/>
      <c r="H67" s="370"/>
      <c r="I67" s="370"/>
      <c r="J67" s="370"/>
      <c r="K67" s="370"/>
      <c r="L67" s="140"/>
      <c r="M67" s="140"/>
      <c r="N67" s="140"/>
      <c r="O67" s="140"/>
      <c r="P67" s="140"/>
      <c r="Q67" s="140"/>
      <c r="R67" s="140"/>
    </row>
    <row r="68" spans="1:18" ht="15" customHeight="1" x14ac:dyDescent="0.35">
      <c r="A68" s="445" t="s">
        <v>170</v>
      </c>
      <c r="B68" s="445"/>
      <c r="C68" s="445"/>
      <c r="D68" s="445"/>
      <c r="E68" s="445"/>
      <c r="F68" s="445"/>
      <c r="G68" s="445"/>
      <c r="H68" s="445"/>
      <c r="I68" s="445"/>
      <c r="J68" s="445"/>
      <c r="K68" s="445"/>
      <c r="L68" s="140"/>
      <c r="M68" s="140"/>
      <c r="N68" s="140"/>
      <c r="O68" s="140"/>
      <c r="P68" s="140"/>
      <c r="Q68" s="140"/>
      <c r="R68" s="140"/>
    </row>
    <row r="69" spans="1:18" x14ac:dyDescent="0.35">
      <c r="A69" s="370" t="s">
        <v>160</v>
      </c>
      <c r="B69" s="370"/>
      <c r="C69" s="370"/>
      <c r="D69" s="370"/>
      <c r="E69" s="370"/>
      <c r="F69" s="370"/>
      <c r="G69" s="370"/>
      <c r="H69" s="370"/>
      <c r="I69" s="370"/>
      <c r="J69" s="370"/>
      <c r="K69" s="370"/>
      <c r="L69" s="140"/>
      <c r="M69" s="140"/>
      <c r="N69" s="140"/>
      <c r="O69" s="140"/>
      <c r="P69" s="140"/>
      <c r="Q69" s="140"/>
      <c r="R69" s="140"/>
    </row>
    <row r="70" spans="1:18" x14ac:dyDescent="0.35">
      <c r="A70" s="335"/>
      <c r="B70" s="335"/>
      <c r="C70" s="335"/>
      <c r="D70" s="335"/>
      <c r="E70" s="335"/>
      <c r="F70" s="335"/>
      <c r="G70" s="335"/>
      <c r="H70" s="335"/>
      <c r="I70" s="335"/>
      <c r="J70" s="335"/>
      <c r="K70" s="335"/>
      <c r="L70" s="140"/>
      <c r="M70" s="140"/>
      <c r="N70" s="140"/>
      <c r="O70" s="140"/>
      <c r="P70" s="140"/>
      <c r="Q70" s="140"/>
      <c r="R70" s="140"/>
    </row>
    <row r="71" spans="1:18" x14ac:dyDescent="0.35">
      <c r="A71" s="140"/>
      <c r="B71" s="141"/>
      <c r="C71" s="140"/>
      <c r="D71" s="140"/>
      <c r="E71" s="140"/>
      <c r="F71" s="140"/>
      <c r="G71" s="140"/>
      <c r="H71" s="140"/>
      <c r="I71" s="444"/>
      <c r="J71" s="444"/>
      <c r="K71" s="140"/>
      <c r="L71" s="140"/>
      <c r="M71" s="140"/>
      <c r="N71" s="140"/>
      <c r="O71" s="140"/>
      <c r="P71" s="140"/>
      <c r="Q71" s="140"/>
      <c r="R71" s="140"/>
    </row>
    <row r="72" spans="1:18" x14ac:dyDescent="0.35">
      <c r="A72" s="446" t="s">
        <v>252</v>
      </c>
      <c r="B72" s="447"/>
      <c r="C72" s="447"/>
      <c r="D72" s="447"/>
      <c r="E72" s="447"/>
      <c r="F72" s="447"/>
      <c r="G72" s="448"/>
      <c r="H72" s="140"/>
      <c r="I72" s="444"/>
      <c r="J72" s="444"/>
      <c r="K72" s="140"/>
      <c r="L72" s="140"/>
      <c r="M72" s="140"/>
      <c r="N72" s="140"/>
      <c r="O72" s="140"/>
      <c r="P72" s="140"/>
      <c r="Q72" s="140"/>
      <c r="R72" s="140"/>
    </row>
    <row r="73" spans="1:18" ht="101.5" x14ac:dyDescent="0.35">
      <c r="A73" s="352" t="s">
        <v>250</v>
      </c>
      <c r="B73" s="352" t="s">
        <v>244</v>
      </c>
      <c r="C73" s="352" t="s">
        <v>245</v>
      </c>
      <c r="D73" s="347" t="s">
        <v>246</v>
      </c>
      <c r="E73" s="347" t="s">
        <v>247</v>
      </c>
      <c r="F73" s="353" t="s">
        <v>248</v>
      </c>
      <c r="G73" s="352" t="s">
        <v>249</v>
      </c>
    </row>
    <row r="74" spans="1:18" ht="78" customHeight="1" x14ac:dyDescent="0.35">
      <c r="A74" s="336">
        <f>$F$64</f>
        <v>0</v>
      </c>
      <c r="B74" s="336">
        <f>'SHEET 1A - Annual Cumulative '!$C$26</f>
        <v>0</v>
      </c>
      <c r="C74" s="336">
        <f>B74-A74</f>
        <v>0</v>
      </c>
      <c r="D74" s="349">
        <f>$B$74*10%</f>
        <v>0</v>
      </c>
      <c r="E74" s="349">
        <f>IF((D74-C74)&gt;0,0,D74-C74)</f>
        <v>0</v>
      </c>
      <c r="F74" s="350">
        <f>IF($K$64&gt;0,"Please check, budget should not increase",$K$64)</f>
        <v>0</v>
      </c>
      <c r="G74" s="338" t="str">
        <f>IF(E74=0,"Ok",IF(F74&lt;E74,"Ok","Check!"))</f>
        <v>Ok</v>
      </c>
    </row>
  </sheetData>
  <mergeCells count="21">
    <mergeCell ref="A9:K9"/>
    <mergeCell ref="J10:K10"/>
    <mergeCell ref="A11:A12"/>
    <mergeCell ref="I1:K1"/>
    <mergeCell ref="I2:K2"/>
    <mergeCell ref="B3:G3"/>
    <mergeCell ref="I3:J3"/>
    <mergeCell ref="A4:K4"/>
    <mergeCell ref="A5:K5"/>
    <mergeCell ref="A6:K6"/>
    <mergeCell ref="A7:K7"/>
    <mergeCell ref="A8:K8"/>
    <mergeCell ref="M11:Q11"/>
    <mergeCell ref="A13:H13"/>
    <mergeCell ref="A48:H48"/>
    <mergeCell ref="I72:J72"/>
    <mergeCell ref="A66:K67"/>
    <mergeCell ref="A69:K69"/>
    <mergeCell ref="I71:J71"/>
    <mergeCell ref="A68:K68"/>
    <mergeCell ref="A72:G72"/>
  </mergeCells>
  <conditionalFormatting sqref="F74:G74">
    <cfRule type="containsText" dxfId="1" priority="1" operator="containsText" text="Check">
      <formula>NOT(ISERROR(SEARCH("Check",F74)))</formula>
    </cfRule>
  </conditionalFormatting>
  <conditionalFormatting sqref="G73">
    <cfRule type="containsText" dxfId="0" priority="3" operator="containsText" text="Check!">
      <formula>NOT(ISERROR(SEARCH("Check!",G73)))</formula>
    </cfRule>
  </conditionalFormatting>
  <dataValidations disablePrompts="1" count="1">
    <dataValidation type="decimal" allowBlank="1" showInputMessage="1" showErrorMessage="1" error="Please input a value between 0 and 1." promptTitle="FTE" prompt="Please input in this cell  the appropriate proportion of Full Time Equivalent for this role for this year. This should be between 0 and 1." sqref="C16:G16 C22:G22 C28:G28 C34:G34 C40:G40" xr:uid="{B0B63A81-551A-4C5C-BBFF-3B537700DBBA}">
      <formula1>0</formula1>
      <formula2>1</formula2>
    </dataValidation>
  </dataValidations>
  <hyperlinks>
    <hyperlink ref="A7:K7" location="'Sheet 5 - Re-Forecasted HRB'!A72" display="Please ensure you are following the 10% Rule while performing the reforecasting exercise. If you have under-claimed in the current year  you may carry 10% of the current year budget into future years. Any other underclaim will be lost at this point." xr:uid="{B4172930-A452-4116-B478-2A1003D0CCD8}"/>
  </hyperlinks>
  <pageMargins left="0.70866141732283472" right="0.70866141732283472" top="0.74803149606299213" bottom="0.74803149606299213" header="0.31496062992125984" footer="0.31496062992125984"/>
  <pageSetup paperSize="9" scale="55" orientation="portrait" r:id="rId1"/>
  <ignoredErrors>
    <ignoredError sqref="H55"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98BC3-DD72-4D99-9D2F-12A731D48550}">
  <dimension ref="A1:S75"/>
  <sheetViews>
    <sheetView topLeftCell="A63" zoomScale="85" zoomScaleNormal="85" workbookViewId="0">
      <selection activeCell="H84" sqref="H84"/>
    </sheetView>
  </sheetViews>
  <sheetFormatPr defaultColWidth="9.1796875" defaultRowHeight="14.5" x14ac:dyDescent="0.35"/>
  <cols>
    <col min="1" max="1" width="35.7265625" style="20" customWidth="1"/>
    <col min="2" max="2" width="10.26953125" style="20" customWidth="1"/>
    <col min="3" max="4" width="11.7265625" style="20" customWidth="1"/>
    <col min="5" max="5" width="13.54296875" style="20" customWidth="1"/>
    <col min="6" max="6" width="12.81640625" style="20" customWidth="1"/>
    <col min="7" max="7" width="12.54296875" style="71" customWidth="1"/>
    <col min="8" max="8" width="15.7265625" style="20" customWidth="1"/>
    <col min="9" max="11" width="11.7265625" style="20" customWidth="1"/>
    <col min="12" max="12" width="55.453125" style="20" customWidth="1"/>
    <col min="13" max="13" width="11.54296875" style="20" bestFit="1" customWidth="1"/>
    <col min="14" max="14" width="10.54296875" style="20" bestFit="1" customWidth="1"/>
    <col min="15" max="15" width="11.7265625" style="20" customWidth="1"/>
    <col min="16" max="16" width="12.1796875" style="20" customWidth="1"/>
    <col min="17" max="16384" width="9.1796875" style="20"/>
  </cols>
  <sheetData>
    <row r="1" spans="1:19" ht="18.75" customHeight="1" thickBot="1" x14ac:dyDescent="0.4">
      <c r="A1" s="140"/>
      <c r="B1" s="141"/>
      <c r="C1" s="140"/>
      <c r="D1" s="140"/>
      <c r="E1" s="140"/>
      <c r="F1" s="140"/>
      <c r="G1" s="140"/>
      <c r="H1" s="142" t="s">
        <v>45</v>
      </c>
      <c r="I1" s="453">
        <f>'SHEET 1-Progress Report Qtr4 '!D1</f>
        <v>46022</v>
      </c>
      <c r="J1" s="454"/>
      <c r="K1" s="455"/>
      <c r="L1" s="140"/>
      <c r="M1" s="140"/>
      <c r="N1" s="140"/>
      <c r="O1" s="140"/>
      <c r="P1" s="140"/>
      <c r="Q1" s="140"/>
      <c r="R1" s="140"/>
      <c r="S1" s="140"/>
    </row>
    <row r="2" spans="1:19" ht="18.75" customHeight="1" thickBot="1" x14ac:dyDescent="0.4">
      <c r="A2" s="140"/>
      <c r="B2" s="141"/>
      <c r="C2" s="140"/>
      <c r="D2" s="140"/>
      <c r="E2" s="140"/>
      <c r="F2" s="140"/>
      <c r="G2" s="140"/>
      <c r="H2" s="142" t="s">
        <v>46</v>
      </c>
      <c r="I2" s="464">
        <f>'SHEET 1-Progress Report Qtr4 '!D2</f>
        <v>0</v>
      </c>
      <c r="J2" s="465"/>
      <c r="K2" s="466"/>
      <c r="L2" s="140"/>
      <c r="M2" s="140"/>
      <c r="N2" s="140"/>
      <c r="O2" s="140"/>
      <c r="P2" s="140"/>
      <c r="Q2" s="140"/>
      <c r="R2" s="140"/>
      <c r="S2" s="140"/>
    </row>
    <row r="3" spans="1:19" ht="60.65" customHeight="1" x14ac:dyDescent="0.35">
      <c r="A3" s="140"/>
      <c r="B3" s="459" t="s">
        <v>243</v>
      </c>
      <c r="C3" s="459"/>
      <c r="D3" s="459"/>
      <c r="E3" s="459"/>
      <c r="F3" s="459"/>
      <c r="G3" s="459"/>
      <c r="H3" s="143"/>
      <c r="I3" s="460"/>
      <c r="J3" s="460"/>
      <c r="K3" s="144"/>
      <c r="L3" s="158"/>
      <c r="M3" s="140"/>
      <c r="N3" s="140"/>
      <c r="O3" s="140"/>
      <c r="P3" s="140"/>
      <c r="Q3" s="140"/>
      <c r="R3" s="140"/>
      <c r="S3" s="140"/>
    </row>
    <row r="4" spans="1:19" ht="15.75" hidden="1" customHeight="1" thickBot="1" x14ac:dyDescent="0.4">
      <c r="A4" s="461"/>
      <c r="B4" s="461"/>
      <c r="C4" s="461"/>
      <c r="D4" s="461"/>
      <c r="E4" s="461"/>
      <c r="F4" s="461"/>
      <c r="G4" s="461"/>
      <c r="H4" s="461"/>
      <c r="I4" s="461"/>
      <c r="J4" s="461"/>
      <c r="K4" s="461"/>
      <c r="L4" s="140"/>
      <c r="M4" s="140"/>
      <c r="N4" s="140"/>
      <c r="O4" s="140"/>
      <c r="P4" s="140"/>
      <c r="Q4" s="140"/>
      <c r="R4" s="140"/>
      <c r="S4" s="140"/>
    </row>
    <row r="5" spans="1:19" ht="54.65" customHeight="1" x14ac:dyDescent="0.35">
      <c r="A5" s="332" t="s">
        <v>218</v>
      </c>
      <c r="B5" s="333"/>
      <c r="C5" s="333"/>
      <c r="D5" s="333"/>
      <c r="E5" s="333"/>
      <c r="G5" s="333"/>
      <c r="H5" s="334"/>
      <c r="I5" s="467" t="s">
        <v>222</v>
      </c>
      <c r="J5" s="468"/>
      <c r="K5" s="469"/>
      <c r="L5" s="323"/>
      <c r="M5" s="140"/>
      <c r="N5" s="140"/>
      <c r="O5" s="140"/>
      <c r="P5" s="140"/>
      <c r="Q5" s="140"/>
      <c r="R5" s="140"/>
      <c r="S5" s="140"/>
    </row>
    <row r="6" spans="1:19" ht="9" customHeight="1" x14ac:dyDescent="0.35">
      <c r="A6" s="472"/>
      <c r="B6" s="472"/>
      <c r="C6" s="472"/>
      <c r="D6" s="472"/>
      <c r="E6" s="472"/>
      <c r="F6" s="472"/>
      <c r="G6" s="472"/>
      <c r="H6" s="472"/>
      <c r="I6" s="472"/>
      <c r="J6" s="472"/>
      <c r="K6" s="472"/>
      <c r="L6" s="140"/>
      <c r="M6" s="140"/>
      <c r="N6" s="140"/>
      <c r="O6" s="140"/>
      <c r="P6" s="140"/>
      <c r="Q6" s="140"/>
      <c r="R6" s="140"/>
      <c r="S6" s="140"/>
    </row>
    <row r="7" spans="1:19" ht="18.75" customHeight="1" x14ac:dyDescent="0.35">
      <c r="A7" s="437" t="str">
        <f>"Please provide the re-forecasted Co-investment budget as at" &amp;" "&amp;TEXT('SHEET 1-Progress Report Qtr4 '!D1,"mm/dd/yy")&amp;" "&amp;"for the remaining years of the grant"</f>
        <v>Please provide the re-forecasted Co-investment budget as at 12/31/25 for the remaining years of the grant</v>
      </c>
      <c r="B7" s="437"/>
      <c r="C7" s="437"/>
      <c r="D7" s="437"/>
      <c r="E7" s="437"/>
      <c r="F7" s="437"/>
      <c r="G7" s="437"/>
      <c r="H7" s="437"/>
      <c r="I7" s="437"/>
      <c r="J7" s="437"/>
      <c r="K7" s="437"/>
      <c r="L7" s="140"/>
      <c r="M7" s="140"/>
      <c r="N7" s="140"/>
      <c r="O7" s="140"/>
      <c r="P7" s="140"/>
      <c r="Q7" s="140"/>
      <c r="R7" s="140"/>
      <c r="S7" s="140"/>
    </row>
    <row r="8" spans="1:19" ht="11.25" customHeight="1" x14ac:dyDescent="0.35">
      <c r="A8" s="461"/>
      <c r="B8" s="461"/>
      <c r="C8" s="461"/>
      <c r="D8" s="461"/>
      <c r="E8" s="461"/>
      <c r="F8" s="461"/>
      <c r="G8" s="461"/>
      <c r="H8" s="461"/>
      <c r="I8" s="461"/>
      <c r="J8" s="461"/>
      <c r="K8" s="461"/>
      <c r="L8" s="145"/>
      <c r="M8" s="146"/>
      <c r="N8" s="146"/>
      <c r="O8" s="146"/>
      <c r="P8" s="140"/>
      <c r="Q8" s="140"/>
      <c r="R8" s="140"/>
      <c r="S8" s="140"/>
    </row>
    <row r="9" spans="1:19" ht="34.5" customHeight="1" x14ac:dyDescent="0.35">
      <c r="A9" s="437" t="s">
        <v>216</v>
      </c>
      <c r="B9" s="437"/>
      <c r="C9" s="437"/>
      <c r="D9" s="437"/>
      <c r="E9" s="437"/>
      <c r="F9" s="437"/>
      <c r="G9" s="437"/>
      <c r="H9" s="437"/>
      <c r="I9" s="437"/>
      <c r="J9" s="437"/>
      <c r="K9" s="437"/>
      <c r="L9" s="145"/>
      <c r="M9" s="146"/>
      <c r="N9" s="146"/>
      <c r="O9" s="146"/>
      <c r="P9" s="140"/>
      <c r="Q9" s="140"/>
      <c r="R9" s="140"/>
      <c r="S9" s="140"/>
    </row>
    <row r="10" spans="1:19" ht="18.75" customHeight="1" x14ac:dyDescent="0.35">
      <c r="A10" s="463"/>
      <c r="B10" s="463"/>
      <c r="C10" s="463"/>
      <c r="D10" s="463"/>
      <c r="E10" s="463"/>
      <c r="F10" s="463"/>
      <c r="G10" s="463"/>
      <c r="H10" s="463"/>
      <c r="I10" s="463"/>
      <c r="J10" s="463"/>
      <c r="K10" s="463"/>
      <c r="L10" s="145"/>
      <c r="M10" s="146"/>
      <c r="N10" s="146"/>
      <c r="O10" s="146"/>
      <c r="P10" s="140"/>
      <c r="Q10" s="140"/>
      <c r="R10" s="140"/>
      <c r="S10" s="140"/>
    </row>
    <row r="11" spans="1:19" ht="25.5" customHeight="1" thickBot="1" x14ac:dyDescent="0.4">
      <c r="A11" s="471" t="s">
        <v>129</v>
      </c>
      <c r="B11" s="471"/>
      <c r="C11" s="471"/>
      <c r="D11" s="471"/>
      <c r="E11" s="471"/>
      <c r="F11" s="471"/>
      <c r="G11" s="471"/>
      <c r="H11" s="471"/>
      <c r="I11" s="471"/>
      <c r="J11" s="471"/>
      <c r="K11" s="471"/>
      <c r="L11" s="145"/>
      <c r="M11" s="146"/>
      <c r="N11" s="146"/>
      <c r="O11" s="146"/>
      <c r="P11" s="140"/>
      <c r="Q11" s="140"/>
      <c r="R11" s="140"/>
      <c r="S11" s="140"/>
    </row>
    <row r="12" spans="1:19" ht="18.75" customHeight="1" thickBot="1" x14ac:dyDescent="0.4">
      <c r="A12" s="147"/>
      <c r="B12" s="141"/>
      <c r="C12" s="147"/>
      <c r="D12" s="147"/>
      <c r="E12" s="147"/>
      <c r="F12" s="147"/>
      <c r="G12" s="147"/>
      <c r="H12" s="147"/>
      <c r="I12" s="147"/>
      <c r="J12" s="449" t="s">
        <v>130</v>
      </c>
      <c r="K12" s="450"/>
      <c r="L12" s="145"/>
      <c r="M12" s="146"/>
      <c r="N12" s="146"/>
      <c r="O12" s="146"/>
      <c r="P12" s="140"/>
      <c r="Q12" s="140"/>
      <c r="R12" s="140"/>
      <c r="S12" s="140"/>
    </row>
    <row r="13" spans="1:19" ht="72.5" x14ac:dyDescent="0.35">
      <c r="A13" s="451" t="s">
        <v>131</v>
      </c>
      <c r="B13" s="175" t="s">
        <v>132</v>
      </c>
      <c r="C13" s="221" t="s">
        <v>133</v>
      </c>
      <c r="D13" s="221" t="s">
        <v>134</v>
      </c>
      <c r="E13" s="221" t="s">
        <v>221</v>
      </c>
      <c r="F13" s="221" t="s">
        <v>234</v>
      </c>
      <c r="G13" s="176" t="s">
        <v>135</v>
      </c>
      <c r="H13" s="177" t="s">
        <v>136</v>
      </c>
      <c r="I13" s="140"/>
      <c r="J13" s="168" t="s">
        <v>176</v>
      </c>
      <c r="K13" s="314" t="s">
        <v>59</v>
      </c>
      <c r="L13" s="320" t="s">
        <v>210</v>
      </c>
      <c r="M13" s="149"/>
      <c r="N13" s="437"/>
      <c r="O13" s="437"/>
      <c r="P13" s="437"/>
      <c r="Q13" s="437"/>
      <c r="R13" s="437"/>
      <c r="S13" s="140"/>
    </row>
    <row r="14" spans="1:19" s="71" customFormat="1" ht="18.75" customHeight="1" x14ac:dyDescent="0.35">
      <c r="A14" s="452"/>
      <c r="B14" s="151"/>
      <c r="C14" s="225" t="s">
        <v>62</v>
      </c>
      <c r="D14" s="225" t="s">
        <v>62</v>
      </c>
      <c r="E14" s="225" t="s">
        <v>62</v>
      </c>
      <c r="F14" s="225" t="s">
        <v>62</v>
      </c>
      <c r="G14" s="152" t="s">
        <v>62</v>
      </c>
      <c r="H14" s="179" t="s">
        <v>62</v>
      </c>
      <c r="I14" s="140"/>
      <c r="J14" s="148" t="s">
        <v>62</v>
      </c>
      <c r="K14" s="315" t="s">
        <v>62</v>
      </c>
      <c r="L14" s="321"/>
      <c r="M14" s="146"/>
      <c r="N14" s="146"/>
      <c r="O14" s="146"/>
      <c r="P14" s="140"/>
      <c r="Q14" s="140"/>
      <c r="R14" s="140"/>
      <c r="S14" s="140"/>
    </row>
    <row r="15" spans="1:19" ht="18.75" customHeight="1" x14ac:dyDescent="0.35">
      <c r="A15" s="438" t="s">
        <v>137</v>
      </c>
      <c r="B15" s="439"/>
      <c r="C15" s="439"/>
      <c r="D15" s="439"/>
      <c r="E15" s="439"/>
      <c r="F15" s="439"/>
      <c r="G15" s="439"/>
      <c r="H15" s="440"/>
      <c r="I15" s="140"/>
      <c r="J15" s="148"/>
      <c r="K15" s="315"/>
      <c r="L15" s="321"/>
      <c r="M15" s="146"/>
      <c r="N15" s="146"/>
      <c r="O15" s="146"/>
      <c r="P15" s="140"/>
      <c r="Q15" s="140"/>
      <c r="R15" s="140"/>
      <c r="S15" s="140"/>
    </row>
    <row r="16" spans="1:19" ht="18.75" customHeight="1" x14ac:dyDescent="0.35">
      <c r="A16" s="196" t="s">
        <v>161</v>
      </c>
      <c r="B16" s="205"/>
      <c r="C16" s="205"/>
      <c r="D16" s="205"/>
      <c r="E16" s="205"/>
      <c r="F16" s="205"/>
      <c r="G16" s="205"/>
      <c r="H16" s="206"/>
      <c r="I16" s="140"/>
      <c r="J16" s="148"/>
      <c r="K16" s="315"/>
      <c r="L16" s="321"/>
      <c r="M16" s="146"/>
      <c r="N16" s="146"/>
      <c r="O16" s="146"/>
      <c r="P16" s="140"/>
      <c r="Q16" s="140"/>
      <c r="R16" s="140"/>
      <c r="S16" s="140"/>
    </row>
    <row r="17" spans="1:19" ht="18.75" customHeight="1" x14ac:dyDescent="0.35">
      <c r="A17" s="178" t="s">
        <v>138</v>
      </c>
      <c r="B17" s="166"/>
      <c r="C17" s="222"/>
      <c r="D17" s="222"/>
      <c r="E17" s="222"/>
      <c r="F17" s="222"/>
      <c r="G17" s="167"/>
      <c r="H17" s="182"/>
      <c r="I17" s="140"/>
      <c r="J17" s="153"/>
      <c r="K17" s="316"/>
      <c r="L17" s="321"/>
      <c r="M17" s="146"/>
      <c r="N17" s="146"/>
      <c r="O17" s="146"/>
      <c r="P17" s="140"/>
      <c r="Q17" s="140"/>
      <c r="R17" s="140"/>
      <c r="S17" s="140"/>
    </row>
    <row r="18" spans="1:19" ht="26" x14ac:dyDescent="0.35">
      <c r="A18" s="183" t="s">
        <v>139</v>
      </c>
      <c r="B18" s="154" t="s">
        <v>132</v>
      </c>
      <c r="C18" s="239"/>
      <c r="D18" s="239"/>
      <c r="E18" s="239"/>
      <c r="F18" s="239"/>
      <c r="G18" s="240"/>
      <c r="H18" s="184"/>
      <c r="I18" s="140"/>
      <c r="J18" s="153"/>
      <c r="K18" s="316"/>
      <c r="L18" s="321"/>
      <c r="M18" s="146"/>
      <c r="N18" s="146"/>
      <c r="O18" s="146"/>
      <c r="P18" s="140"/>
      <c r="Q18" s="140"/>
      <c r="R18" s="140"/>
      <c r="S18" s="140"/>
    </row>
    <row r="19" spans="1:19" x14ac:dyDescent="0.35">
      <c r="A19" s="185" t="s">
        <v>140</v>
      </c>
      <c r="B19" s="155"/>
      <c r="C19" s="242">
        <f t="shared" ref="C19:G20" si="0">C18*11.05%</f>
        <v>0</v>
      </c>
      <c r="D19" s="242">
        <f t="shared" si="0"/>
        <v>0</v>
      </c>
      <c r="E19" s="242">
        <f t="shared" si="0"/>
        <v>0</v>
      </c>
      <c r="F19" s="242">
        <f t="shared" si="0"/>
        <v>0</v>
      </c>
      <c r="G19" s="243">
        <f t="shared" si="0"/>
        <v>0</v>
      </c>
      <c r="H19" s="244">
        <f>SUM(C19:G19)</f>
        <v>0</v>
      </c>
      <c r="I19" s="140"/>
      <c r="J19" s="169">
        <v>0</v>
      </c>
      <c r="K19" s="326">
        <f>H19-J19</f>
        <v>0</v>
      </c>
      <c r="L19" s="321"/>
      <c r="M19" s="146"/>
      <c r="N19" s="146"/>
      <c r="O19" s="146"/>
      <c r="P19" s="140"/>
      <c r="Q19" s="140"/>
      <c r="R19" s="140"/>
      <c r="S19" s="140"/>
    </row>
    <row r="20" spans="1:19" x14ac:dyDescent="0.35">
      <c r="A20" s="185" t="s">
        <v>141</v>
      </c>
      <c r="B20" s="155"/>
      <c r="C20" s="242">
        <f t="shared" si="0"/>
        <v>0</v>
      </c>
      <c r="D20" s="242">
        <f t="shared" si="0"/>
        <v>0</v>
      </c>
      <c r="E20" s="242">
        <f t="shared" si="0"/>
        <v>0</v>
      </c>
      <c r="F20" s="242">
        <f t="shared" si="0"/>
        <v>0</v>
      </c>
      <c r="G20" s="243">
        <f t="shared" si="0"/>
        <v>0</v>
      </c>
      <c r="H20" s="244">
        <f>SUM(C20:G20)</f>
        <v>0</v>
      </c>
      <c r="I20" s="140"/>
      <c r="J20" s="169">
        <v>0</v>
      </c>
      <c r="K20" s="326">
        <f>H20-J20</f>
        <v>0</v>
      </c>
      <c r="L20" s="321"/>
      <c r="M20" s="146"/>
      <c r="N20" s="146"/>
      <c r="O20" s="146"/>
      <c r="P20" s="140"/>
      <c r="Q20" s="140"/>
      <c r="R20" s="140"/>
      <c r="S20" s="140"/>
    </row>
    <row r="21" spans="1:19" x14ac:dyDescent="0.35">
      <c r="A21" s="185" t="s">
        <v>174</v>
      </c>
      <c r="B21" s="155"/>
      <c r="C21" s="242">
        <f>C19*20%</f>
        <v>0</v>
      </c>
      <c r="D21" s="242">
        <f>D19*20%</f>
        <v>0</v>
      </c>
      <c r="E21" s="242">
        <f>E19*20%</f>
        <v>0</v>
      </c>
      <c r="F21" s="242">
        <f>F19*20%</f>
        <v>0</v>
      </c>
      <c r="G21" s="243">
        <f>G19*20%</f>
        <v>0</v>
      </c>
      <c r="H21" s="244">
        <f>SUM(C21:G21)</f>
        <v>0</v>
      </c>
      <c r="I21" s="140"/>
      <c r="J21" s="169">
        <v>0</v>
      </c>
      <c r="K21" s="326">
        <f>H21-J21</f>
        <v>0</v>
      </c>
      <c r="L21" s="321"/>
      <c r="M21" s="146"/>
      <c r="N21" s="146"/>
      <c r="O21" s="146"/>
      <c r="P21" s="140"/>
      <c r="Q21" s="140"/>
      <c r="R21" s="140"/>
      <c r="S21" s="140"/>
    </row>
    <row r="22" spans="1:19" x14ac:dyDescent="0.35">
      <c r="A22" s="186" t="s">
        <v>143</v>
      </c>
      <c r="B22" s="154"/>
      <c r="C22" s="245">
        <f t="shared" ref="C22:H22" si="1">SUM(C19:C21)</f>
        <v>0</v>
      </c>
      <c r="D22" s="245">
        <f t="shared" si="1"/>
        <v>0</v>
      </c>
      <c r="E22" s="245">
        <f t="shared" si="1"/>
        <v>0</v>
      </c>
      <c r="F22" s="245">
        <f t="shared" si="1"/>
        <v>0</v>
      </c>
      <c r="G22" s="246">
        <f t="shared" si="1"/>
        <v>0</v>
      </c>
      <c r="H22" s="241">
        <f t="shared" si="1"/>
        <v>0</v>
      </c>
      <c r="I22" s="140"/>
      <c r="J22" s="173">
        <f>SUM(J19:J21)</f>
        <v>0</v>
      </c>
      <c r="K22" s="326">
        <f>H22-J22</f>
        <v>0</v>
      </c>
      <c r="L22" s="321"/>
      <c r="M22" s="146"/>
      <c r="N22" s="146"/>
      <c r="O22" s="146"/>
      <c r="P22" s="140"/>
      <c r="Q22" s="140"/>
      <c r="R22" s="140"/>
      <c r="S22" s="140"/>
    </row>
    <row r="23" spans="1:19" x14ac:dyDescent="0.35">
      <c r="A23" s="187"/>
      <c r="B23" s="157"/>
      <c r="C23" s="242"/>
      <c r="D23" s="242"/>
      <c r="E23" s="242"/>
      <c r="F23" s="242"/>
      <c r="G23" s="243"/>
      <c r="H23" s="244"/>
      <c r="I23" s="140"/>
      <c r="J23" s="171"/>
      <c r="K23" s="327"/>
      <c r="L23" s="321"/>
      <c r="M23" s="146"/>
      <c r="N23" s="146"/>
      <c r="O23" s="146"/>
      <c r="P23" s="140"/>
      <c r="Q23" s="140"/>
      <c r="R23" s="140"/>
      <c r="S23" s="140"/>
    </row>
    <row r="24" spans="1:19" s="71" customFormat="1" x14ac:dyDescent="0.35">
      <c r="A24" s="183" t="s">
        <v>144</v>
      </c>
      <c r="B24" s="154" t="s">
        <v>132</v>
      </c>
      <c r="C24" s="239"/>
      <c r="D24" s="239"/>
      <c r="E24" s="239"/>
      <c r="F24" s="239"/>
      <c r="G24" s="240"/>
      <c r="H24" s="241"/>
      <c r="I24" s="140"/>
      <c r="J24" s="169"/>
      <c r="K24" s="326"/>
      <c r="L24" s="321"/>
      <c r="M24" s="146"/>
      <c r="N24" s="146"/>
      <c r="O24" s="146"/>
      <c r="P24" s="140"/>
      <c r="Q24" s="140"/>
      <c r="R24" s="140"/>
      <c r="S24" s="140"/>
    </row>
    <row r="25" spans="1:19" ht="18.75" customHeight="1" x14ac:dyDescent="0.35">
      <c r="A25" s="185" t="s">
        <v>140</v>
      </c>
      <c r="B25" s="155"/>
      <c r="C25" s="242">
        <f t="shared" ref="C25:G26" si="2">C24*11.05%</f>
        <v>0</v>
      </c>
      <c r="D25" s="242">
        <f t="shared" si="2"/>
        <v>0</v>
      </c>
      <c r="E25" s="242">
        <f t="shared" si="2"/>
        <v>0</v>
      </c>
      <c r="F25" s="242">
        <f t="shared" si="2"/>
        <v>0</v>
      </c>
      <c r="G25" s="243">
        <f t="shared" si="2"/>
        <v>0</v>
      </c>
      <c r="H25" s="244">
        <f>SUM(C25:G25)</f>
        <v>0</v>
      </c>
      <c r="I25" s="140"/>
      <c r="J25" s="169">
        <v>0</v>
      </c>
      <c r="K25" s="326">
        <f>H25-J25</f>
        <v>0</v>
      </c>
      <c r="L25" s="321"/>
      <c r="M25" s="146"/>
      <c r="N25" s="146"/>
      <c r="O25" s="146"/>
      <c r="P25" s="140"/>
      <c r="Q25" s="140"/>
      <c r="R25" s="140"/>
      <c r="S25" s="140"/>
    </row>
    <row r="26" spans="1:19" ht="18.75" customHeight="1" x14ac:dyDescent="0.35">
      <c r="A26" s="185" t="s">
        <v>141</v>
      </c>
      <c r="B26" s="155"/>
      <c r="C26" s="242">
        <f t="shared" si="2"/>
        <v>0</v>
      </c>
      <c r="D26" s="242">
        <f t="shared" si="2"/>
        <v>0</v>
      </c>
      <c r="E26" s="242">
        <f t="shared" si="2"/>
        <v>0</v>
      </c>
      <c r="F26" s="242">
        <f t="shared" si="2"/>
        <v>0</v>
      </c>
      <c r="G26" s="243">
        <f t="shared" si="2"/>
        <v>0</v>
      </c>
      <c r="H26" s="244">
        <f>SUM(C26:G26)</f>
        <v>0</v>
      </c>
      <c r="I26" s="140"/>
      <c r="J26" s="169">
        <v>0</v>
      </c>
      <c r="K26" s="326">
        <f>H26-J26</f>
        <v>0</v>
      </c>
      <c r="L26" s="322"/>
      <c r="M26" s="158"/>
      <c r="N26" s="158"/>
      <c r="O26" s="158"/>
      <c r="P26" s="140"/>
      <c r="Q26" s="140"/>
      <c r="R26" s="140"/>
      <c r="S26" s="140"/>
    </row>
    <row r="27" spans="1:19" x14ac:dyDescent="0.35">
      <c r="A27" s="185" t="s">
        <v>174</v>
      </c>
      <c r="B27" s="155"/>
      <c r="C27" s="242">
        <f>C25*20%</f>
        <v>0</v>
      </c>
      <c r="D27" s="242">
        <f>D25*20%</f>
        <v>0</v>
      </c>
      <c r="E27" s="242">
        <f>E25*20%</f>
        <v>0</v>
      </c>
      <c r="F27" s="242">
        <f>F25*20%</f>
        <v>0</v>
      </c>
      <c r="G27" s="243">
        <f>G25*20%</f>
        <v>0</v>
      </c>
      <c r="H27" s="244">
        <f>SUM(C27:G27)</f>
        <v>0</v>
      </c>
      <c r="I27" s="140"/>
      <c r="J27" s="169">
        <v>0</v>
      </c>
      <c r="K27" s="326">
        <f>H27-J27</f>
        <v>0</v>
      </c>
      <c r="L27" s="323"/>
      <c r="M27" s="140"/>
      <c r="N27" s="140"/>
      <c r="O27" s="140"/>
      <c r="P27" s="140"/>
      <c r="Q27" s="140"/>
      <c r="R27" s="140"/>
      <c r="S27" s="140"/>
    </row>
    <row r="28" spans="1:19" ht="18.75" customHeight="1" x14ac:dyDescent="0.35">
      <c r="A28" s="186" t="s">
        <v>145</v>
      </c>
      <c r="B28" s="154"/>
      <c r="C28" s="245">
        <f t="shared" ref="C28:H28" si="3">SUM(C25:C27)</f>
        <v>0</v>
      </c>
      <c r="D28" s="245">
        <f t="shared" si="3"/>
        <v>0</v>
      </c>
      <c r="E28" s="245">
        <f t="shared" si="3"/>
        <v>0</v>
      </c>
      <c r="F28" s="245">
        <f t="shared" si="3"/>
        <v>0</v>
      </c>
      <c r="G28" s="246">
        <f t="shared" si="3"/>
        <v>0</v>
      </c>
      <c r="H28" s="241">
        <f t="shared" si="3"/>
        <v>0</v>
      </c>
      <c r="I28" s="140"/>
      <c r="J28" s="173">
        <f>SUM(J25:J27)</f>
        <v>0</v>
      </c>
      <c r="K28" s="326">
        <f>H28-J28</f>
        <v>0</v>
      </c>
      <c r="L28" s="323"/>
      <c r="M28" s="140"/>
      <c r="N28" s="140"/>
      <c r="O28" s="140"/>
      <c r="P28" s="140"/>
      <c r="Q28" s="140"/>
      <c r="R28" s="140"/>
      <c r="S28" s="140"/>
    </row>
    <row r="29" spans="1:19" ht="18.75" customHeight="1" x14ac:dyDescent="0.35">
      <c r="A29" s="187"/>
      <c r="B29" s="157"/>
      <c r="C29" s="242"/>
      <c r="D29" s="242"/>
      <c r="E29" s="242"/>
      <c r="F29" s="242"/>
      <c r="G29" s="243"/>
      <c r="H29" s="244"/>
      <c r="I29" s="140"/>
      <c r="J29" s="171"/>
      <c r="K29" s="327"/>
      <c r="L29" s="323"/>
      <c r="M29" s="140"/>
      <c r="N29" s="140"/>
      <c r="O29" s="140"/>
      <c r="P29" s="140"/>
      <c r="Q29" s="140"/>
      <c r="R29" s="140"/>
      <c r="S29" s="140"/>
    </row>
    <row r="30" spans="1:19" ht="18.75" customHeight="1" x14ac:dyDescent="0.35">
      <c r="A30" s="183" t="s">
        <v>146</v>
      </c>
      <c r="B30" s="154" t="s">
        <v>132</v>
      </c>
      <c r="C30" s="239"/>
      <c r="D30" s="239"/>
      <c r="E30" s="239"/>
      <c r="F30" s="239"/>
      <c r="G30" s="240"/>
      <c r="H30" s="241"/>
      <c r="I30" s="140"/>
      <c r="J30" s="169"/>
      <c r="K30" s="326"/>
      <c r="L30" s="321"/>
      <c r="M30" s="146"/>
      <c r="N30" s="146"/>
      <c r="O30" s="146"/>
      <c r="P30" s="140"/>
      <c r="Q30" s="140"/>
      <c r="R30" s="140"/>
      <c r="S30" s="140"/>
    </row>
    <row r="31" spans="1:19" x14ac:dyDescent="0.35">
      <c r="A31" s="185" t="s">
        <v>140</v>
      </c>
      <c r="B31" s="155"/>
      <c r="C31" s="242">
        <f t="shared" ref="C31:G32" si="4">C30*11.05%</f>
        <v>0</v>
      </c>
      <c r="D31" s="242">
        <f t="shared" si="4"/>
        <v>0</v>
      </c>
      <c r="E31" s="242">
        <f t="shared" si="4"/>
        <v>0</v>
      </c>
      <c r="F31" s="242">
        <f t="shared" si="4"/>
        <v>0</v>
      </c>
      <c r="G31" s="243">
        <f t="shared" si="4"/>
        <v>0</v>
      </c>
      <c r="H31" s="244">
        <f>SUM(C31:G31)</f>
        <v>0</v>
      </c>
      <c r="I31" s="140"/>
      <c r="J31" s="169">
        <v>0</v>
      </c>
      <c r="K31" s="326">
        <f>H31-J31</f>
        <v>0</v>
      </c>
      <c r="L31" s="321"/>
      <c r="M31" s="146"/>
      <c r="N31" s="146"/>
      <c r="O31" s="146"/>
      <c r="P31" s="140"/>
      <c r="Q31" s="140"/>
      <c r="R31" s="140"/>
      <c r="S31" s="140"/>
    </row>
    <row r="32" spans="1:19" ht="18.75" customHeight="1" x14ac:dyDescent="0.35">
      <c r="A32" s="185" t="s">
        <v>141</v>
      </c>
      <c r="B32" s="155"/>
      <c r="C32" s="242">
        <f t="shared" si="4"/>
        <v>0</v>
      </c>
      <c r="D32" s="242">
        <f t="shared" si="4"/>
        <v>0</v>
      </c>
      <c r="E32" s="242">
        <f t="shared" si="4"/>
        <v>0</v>
      </c>
      <c r="F32" s="242">
        <f t="shared" si="4"/>
        <v>0</v>
      </c>
      <c r="G32" s="243">
        <f t="shared" si="4"/>
        <v>0</v>
      </c>
      <c r="H32" s="244">
        <f>SUM(C32:G32)</f>
        <v>0</v>
      </c>
      <c r="I32" s="140"/>
      <c r="J32" s="169">
        <v>0</v>
      </c>
      <c r="K32" s="326">
        <f>H32-J32</f>
        <v>0</v>
      </c>
      <c r="L32" s="322"/>
      <c r="M32" s="158"/>
      <c r="N32" s="158"/>
      <c r="O32" s="158"/>
      <c r="P32" s="140"/>
      <c r="Q32" s="140"/>
      <c r="R32" s="140"/>
      <c r="S32" s="140"/>
    </row>
    <row r="33" spans="1:19" x14ac:dyDescent="0.35">
      <c r="A33" s="185" t="s">
        <v>174</v>
      </c>
      <c r="B33" s="155"/>
      <c r="C33" s="242">
        <f>C31*20%</f>
        <v>0</v>
      </c>
      <c r="D33" s="242">
        <f>D31*20%</f>
        <v>0</v>
      </c>
      <c r="E33" s="242">
        <f>E31*20%</f>
        <v>0</v>
      </c>
      <c r="F33" s="242">
        <f>F31*20%</f>
        <v>0</v>
      </c>
      <c r="G33" s="243">
        <f>G31*20%</f>
        <v>0</v>
      </c>
      <c r="H33" s="244">
        <f>SUM(C33:G33)</f>
        <v>0</v>
      </c>
      <c r="I33" s="140"/>
      <c r="J33" s="169">
        <v>0</v>
      </c>
      <c r="K33" s="326">
        <f>H33-J33</f>
        <v>0</v>
      </c>
      <c r="L33" s="323"/>
      <c r="M33" s="140"/>
      <c r="N33" s="140"/>
      <c r="O33" s="140"/>
      <c r="P33" s="140"/>
      <c r="Q33" s="140"/>
      <c r="R33" s="140"/>
      <c r="S33" s="140"/>
    </row>
    <row r="34" spans="1:19" x14ac:dyDescent="0.35">
      <c r="A34" s="186" t="s">
        <v>147</v>
      </c>
      <c r="B34" s="154"/>
      <c r="C34" s="245">
        <f t="shared" ref="C34:H34" si="5">SUM(C31:C33)</f>
        <v>0</v>
      </c>
      <c r="D34" s="245">
        <f t="shared" si="5"/>
        <v>0</v>
      </c>
      <c r="E34" s="245">
        <f t="shared" si="5"/>
        <v>0</v>
      </c>
      <c r="F34" s="245">
        <f t="shared" si="5"/>
        <v>0</v>
      </c>
      <c r="G34" s="246">
        <f t="shared" si="5"/>
        <v>0</v>
      </c>
      <c r="H34" s="241">
        <f t="shared" si="5"/>
        <v>0</v>
      </c>
      <c r="I34" s="140"/>
      <c r="J34" s="173">
        <f>SUM(J31:J33)</f>
        <v>0</v>
      </c>
      <c r="K34" s="326">
        <f>H34-J34</f>
        <v>0</v>
      </c>
      <c r="L34" s="323"/>
      <c r="M34" s="140"/>
      <c r="N34" s="140"/>
      <c r="O34" s="140"/>
      <c r="P34" s="140"/>
      <c r="Q34" s="140"/>
      <c r="R34" s="140"/>
      <c r="S34" s="140"/>
    </row>
    <row r="35" spans="1:19" x14ac:dyDescent="0.35">
      <c r="A35" s="187"/>
      <c r="B35" s="157"/>
      <c r="C35" s="242"/>
      <c r="D35" s="242"/>
      <c r="E35" s="242"/>
      <c r="F35" s="242"/>
      <c r="G35" s="243"/>
      <c r="H35" s="244"/>
      <c r="I35" s="140"/>
      <c r="J35" s="171"/>
      <c r="K35" s="327"/>
      <c r="L35" s="323"/>
      <c r="M35" s="140"/>
      <c r="N35" s="140"/>
      <c r="O35" s="140"/>
      <c r="P35" s="140"/>
      <c r="Q35" s="140"/>
      <c r="R35" s="140"/>
      <c r="S35" s="140"/>
    </row>
    <row r="36" spans="1:19" x14ac:dyDescent="0.35">
      <c r="A36" s="183" t="s">
        <v>148</v>
      </c>
      <c r="B36" s="154" t="s">
        <v>132</v>
      </c>
      <c r="C36" s="239"/>
      <c r="D36" s="239"/>
      <c r="E36" s="239"/>
      <c r="F36" s="239"/>
      <c r="G36" s="240"/>
      <c r="H36" s="241"/>
      <c r="I36" s="140"/>
      <c r="J36" s="169"/>
      <c r="K36" s="326"/>
      <c r="L36" s="321"/>
      <c r="M36" s="146"/>
      <c r="N36" s="146"/>
      <c r="O36" s="146"/>
      <c r="P36" s="140"/>
      <c r="Q36" s="140"/>
      <c r="R36" s="140"/>
      <c r="S36" s="140"/>
    </row>
    <row r="37" spans="1:19" x14ac:dyDescent="0.35">
      <c r="A37" s="185" t="s">
        <v>140</v>
      </c>
      <c r="B37" s="155"/>
      <c r="C37" s="242">
        <f t="shared" ref="C37:G38" si="6">C36*11.05%</f>
        <v>0</v>
      </c>
      <c r="D37" s="242">
        <f t="shared" si="6"/>
        <v>0</v>
      </c>
      <c r="E37" s="242">
        <f t="shared" si="6"/>
        <v>0</v>
      </c>
      <c r="F37" s="242">
        <f t="shared" si="6"/>
        <v>0</v>
      </c>
      <c r="G37" s="243">
        <f t="shared" si="6"/>
        <v>0</v>
      </c>
      <c r="H37" s="244">
        <f>SUM(C37:G37)</f>
        <v>0</v>
      </c>
      <c r="I37" s="140"/>
      <c r="J37" s="169">
        <v>0</v>
      </c>
      <c r="K37" s="326">
        <f>H37-J37</f>
        <v>0</v>
      </c>
      <c r="L37" s="321"/>
      <c r="M37" s="146"/>
      <c r="N37" s="146"/>
      <c r="O37" s="146"/>
      <c r="P37" s="140"/>
      <c r="Q37" s="140"/>
      <c r="R37" s="140"/>
      <c r="S37" s="140"/>
    </row>
    <row r="38" spans="1:19" x14ac:dyDescent="0.35">
      <c r="A38" s="185" t="s">
        <v>141</v>
      </c>
      <c r="B38" s="155"/>
      <c r="C38" s="242">
        <f t="shared" si="6"/>
        <v>0</v>
      </c>
      <c r="D38" s="242">
        <f t="shared" si="6"/>
        <v>0</v>
      </c>
      <c r="E38" s="242">
        <f t="shared" si="6"/>
        <v>0</v>
      </c>
      <c r="F38" s="242">
        <f t="shared" si="6"/>
        <v>0</v>
      </c>
      <c r="G38" s="243">
        <f t="shared" si="6"/>
        <v>0</v>
      </c>
      <c r="H38" s="244">
        <f>SUM(C38:G38)</f>
        <v>0</v>
      </c>
      <c r="I38" s="140"/>
      <c r="J38" s="169">
        <v>0</v>
      </c>
      <c r="K38" s="326">
        <f>H38-J38</f>
        <v>0</v>
      </c>
      <c r="L38" s="322"/>
      <c r="M38" s="158"/>
      <c r="N38" s="158"/>
      <c r="O38" s="158"/>
      <c r="P38" s="140"/>
      <c r="Q38" s="140"/>
      <c r="R38" s="140"/>
      <c r="S38" s="140"/>
    </row>
    <row r="39" spans="1:19" x14ac:dyDescent="0.35">
      <c r="A39" s="185" t="s">
        <v>174</v>
      </c>
      <c r="B39" s="155"/>
      <c r="C39" s="242">
        <f>C37*20%</f>
        <v>0</v>
      </c>
      <c r="D39" s="242">
        <f>D37*20%</f>
        <v>0</v>
      </c>
      <c r="E39" s="242">
        <f>E37*20%</f>
        <v>0</v>
      </c>
      <c r="F39" s="242">
        <f>F37*20%</f>
        <v>0</v>
      </c>
      <c r="G39" s="243">
        <f>G37*20%</f>
        <v>0</v>
      </c>
      <c r="H39" s="244">
        <f>SUM(C39:G39)</f>
        <v>0</v>
      </c>
      <c r="I39" s="140"/>
      <c r="J39" s="169">
        <v>0</v>
      </c>
      <c r="K39" s="326">
        <f>H39-J39</f>
        <v>0</v>
      </c>
      <c r="L39" s="323"/>
      <c r="M39" s="140"/>
      <c r="N39" s="140"/>
      <c r="O39" s="140"/>
      <c r="P39" s="140"/>
      <c r="Q39" s="140"/>
      <c r="R39" s="140"/>
      <c r="S39" s="140"/>
    </row>
    <row r="40" spans="1:19" x14ac:dyDescent="0.35">
      <c r="A40" s="186" t="s">
        <v>149</v>
      </c>
      <c r="B40" s="154"/>
      <c r="C40" s="245">
        <f t="shared" ref="C40:H40" si="7">SUM(C37:C39)</f>
        <v>0</v>
      </c>
      <c r="D40" s="245">
        <f t="shared" si="7"/>
        <v>0</v>
      </c>
      <c r="E40" s="245">
        <f t="shared" si="7"/>
        <v>0</v>
      </c>
      <c r="F40" s="245">
        <f t="shared" si="7"/>
        <v>0</v>
      </c>
      <c r="G40" s="246">
        <f t="shared" si="7"/>
        <v>0</v>
      </c>
      <c r="H40" s="241">
        <f t="shared" si="7"/>
        <v>0</v>
      </c>
      <c r="I40" s="140"/>
      <c r="J40" s="173">
        <f>SUM(J37:J39)</f>
        <v>0</v>
      </c>
      <c r="K40" s="326">
        <f>H40-J40</f>
        <v>0</v>
      </c>
      <c r="L40" s="323"/>
      <c r="M40" s="140"/>
      <c r="N40" s="140"/>
      <c r="O40" s="140"/>
      <c r="P40" s="140"/>
      <c r="Q40" s="140"/>
      <c r="R40" s="140"/>
      <c r="S40" s="140"/>
    </row>
    <row r="41" spans="1:19" x14ac:dyDescent="0.35">
      <c r="A41" s="187"/>
      <c r="B41" s="157"/>
      <c r="C41" s="242"/>
      <c r="D41" s="242"/>
      <c r="E41" s="242"/>
      <c r="F41" s="242"/>
      <c r="G41" s="243"/>
      <c r="H41" s="244"/>
      <c r="I41" s="140"/>
      <c r="J41" s="171"/>
      <c r="K41" s="327"/>
      <c r="L41" s="323"/>
      <c r="M41" s="140"/>
      <c r="N41" s="140"/>
      <c r="O41" s="140"/>
      <c r="P41" s="140"/>
      <c r="Q41" s="140"/>
      <c r="R41" s="140"/>
      <c r="S41" s="140"/>
    </row>
    <row r="42" spans="1:19" x14ac:dyDescent="0.35">
      <c r="A42" s="183" t="s">
        <v>150</v>
      </c>
      <c r="B42" s="154" t="s">
        <v>132</v>
      </c>
      <c r="C42" s="239"/>
      <c r="D42" s="239"/>
      <c r="E42" s="239"/>
      <c r="F42" s="239"/>
      <c r="G42" s="240"/>
      <c r="H42" s="241"/>
      <c r="I42" s="140"/>
      <c r="J42" s="169"/>
      <c r="K42" s="326"/>
      <c r="L42" s="321"/>
      <c r="M42" s="146"/>
      <c r="N42" s="146"/>
      <c r="O42" s="146"/>
      <c r="P42" s="140"/>
      <c r="Q42" s="140"/>
      <c r="R42" s="140"/>
      <c r="S42" s="140"/>
    </row>
    <row r="43" spans="1:19" x14ac:dyDescent="0.35">
      <c r="A43" s="185" t="s">
        <v>140</v>
      </c>
      <c r="B43" s="155"/>
      <c r="C43" s="242">
        <f t="shared" ref="C43:G44" si="8">C42*11.05%</f>
        <v>0</v>
      </c>
      <c r="D43" s="242">
        <f t="shared" si="8"/>
        <v>0</v>
      </c>
      <c r="E43" s="242">
        <f t="shared" si="8"/>
        <v>0</v>
      </c>
      <c r="F43" s="242">
        <f t="shared" si="8"/>
        <v>0</v>
      </c>
      <c r="G43" s="243">
        <f t="shared" si="8"/>
        <v>0</v>
      </c>
      <c r="H43" s="244">
        <f>SUM(C43:G43)</f>
        <v>0</v>
      </c>
      <c r="I43" s="140"/>
      <c r="J43" s="169">
        <v>0</v>
      </c>
      <c r="K43" s="326">
        <f>H43-J43</f>
        <v>0</v>
      </c>
      <c r="L43" s="321"/>
      <c r="M43" s="146"/>
      <c r="N43" s="146"/>
      <c r="O43" s="146"/>
      <c r="P43" s="140"/>
      <c r="Q43" s="140"/>
      <c r="R43" s="140"/>
      <c r="S43" s="140"/>
    </row>
    <row r="44" spans="1:19" x14ac:dyDescent="0.35">
      <c r="A44" s="185" t="s">
        <v>141</v>
      </c>
      <c r="B44" s="155"/>
      <c r="C44" s="242">
        <f t="shared" si="8"/>
        <v>0</v>
      </c>
      <c r="D44" s="242">
        <f t="shared" si="8"/>
        <v>0</v>
      </c>
      <c r="E44" s="242">
        <f t="shared" si="8"/>
        <v>0</v>
      </c>
      <c r="F44" s="242">
        <f t="shared" si="8"/>
        <v>0</v>
      </c>
      <c r="G44" s="243">
        <f t="shared" si="8"/>
        <v>0</v>
      </c>
      <c r="H44" s="244">
        <f>SUM(C44:G44)</f>
        <v>0</v>
      </c>
      <c r="I44" s="140"/>
      <c r="J44" s="169">
        <v>0</v>
      </c>
      <c r="K44" s="326">
        <f>H44-J44</f>
        <v>0</v>
      </c>
      <c r="L44" s="322"/>
      <c r="M44" s="158"/>
      <c r="N44" s="158"/>
      <c r="O44" s="158"/>
      <c r="P44" s="140"/>
      <c r="Q44" s="140"/>
      <c r="R44" s="140"/>
      <c r="S44" s="140"/>
    </row>
    <row r="45" spans="1:19" x14ac:dyDescent="0.35">
      <c r="A45" s="185" t="s">
        <v>174</v>
      </c>
      <c r="B45" s="155"/>
      <c r="C45" s="242">
        <f>C43*20%</f>
        <v>0</v>
      </c>
      <c r="D45" s="242">
        <f>D43*20%</f>
        <v>0</v>
      </c>
      <c r="E45" s="242">
        <f>E43*20%</f>
        <v>0</v>
      </c>
      <c r="F45" s="242">
        <f>F43*20%</f>
        <v>0</v>
      </c>
      <c r="G45" s="243">
        <f>G43*20%</f>
        <v>0</v>
      </c>
      <c r="H45" s="244">
        <f>SUM(C45:G45)</f>
        <v>0</v>
      </c>
      <c r="I45" s="140"/>
      <c r="J45" s="169">
        <v>0</v>
      </c>
      <c r="K45" s="326">
        <f>H45-J45</f>
        <v>0</v>
      </c>
      <c r="L45" s="323"/>
      <c r="M45" s="140"/>
      <c r="N45" s="140"/>
      <c r="O45" s="140"/>
      <c r="P45" s="140"/>
      <c r="Q45" s="140"/>
      <c r="R45" s="140"/>
      <c r="S45" s="140"/>
    </row>
    <row r="46" spans="1:19" x14ac:dyDescent="0.35">
      <c r="A46" s="186" t="s">
        <v>151</v>
      </c>
      <c r="B46" s="154"/>
      <c r="C46" s="245">
        <f t="shared" ref="C46:H46" si="9">SUM(C43:C45)</f>
        <v>0</v>
      </c>
      <c r="D46" s="245">
        <f t="shared" si="9"/>
        <v>0</v>
      </c>
      <c r="E46" s="245">
        <f t="shared" si="9"/>
        <v>0</v>
      </c>
      <c r="F46" s="245">
        <f t="shared" si="9"/>
        <v>0</v>
      </c>
      <c r="G46" s="246">
        <f t="shared" si="9"/>
        <v>0</v>
      </c>
      <c r="H46" s="241">
        <f t="shared" si="9"/>
        <v>0</v>
      </c>
      <c r="I46" s="140"/>
      <c r="J46" s="173">
        <f>SUM(J43:J45)</f>
        <v>0</v>
      </c>
      <c r="K46" s="326">
        <f>H46-J46</f>
        <v>0</v>
      </c>
      <c r="L46" s="323"/>
      <c r="M46" s="140"/>
      <c r="N46" s="140"/>
      <c r="O46" s="140"/>
      <c r="P46" s="140"/>
      <c r="Q46" s="140"/>
      <c r="R46" s="140"/>
      <c r="S46" s="140"/>
    </row>
    <row r="47" spans="1:19" x14ac:dyDescent="0.35">
      <c r="A47" s="188"/>
      <c r="B47" s="159"/>
      <c r="C47" s="247"/>
      <c r="D47" s="247"/>
      <c r="E47" s="247"/>
      <c r="F47" s="247"/>
      <c r="G47" s="248"/>
      <c r="H47" s="249"/>
      <c r="I47" s="140"/>
      <c r="J47" s="169"/>
      <c r="K47" s="326"/>
      <c r="L47" s="323"/>
      <c r="M47" s="140"/>
      <c r="N47" s="140"/>
      <c r="O47" s="140"/>
      <c r="P47" s="140"/>
      <c r="Q47" s="140"/>
      <c r="R47" s="140"/>
      <c r="S47" s="140"/>
    </row>
    <row r="48" spans="1:19" x14ac:dyDescent="0.35">
      <c r="A48" s="189" t="s">
        <v>152</v>
      </c>
      <c r="B48" s="161"/>
      <c r="C48" s="239">
        <f>C22+C28+C40+C46+C34</f>
        <v>0</v>
      </c>
      <c r="D48" s="239">
        <f>D22+D28+D40+D46+D34</f>
        <v>0</v>
      </c>
      <c r="E48" s="239">
        <f>E22+E28+E40+E46+E34</f>
        <v>0</v>
      </c>
      <c r="F48" s="239">
        <f>F22+F28+F40+F46+F34</f>
        <v>0</v>
      </c>
      <c r="G48" s="240">
        <f>G22+G28+G40+G46+G34</f>
        <v>0</v>
      </c>
      <c r="H48" s="250">
        <f>SUM(C48:G48)</f>
        <v>0</v>
      </c>
      <c r="I48" s="140"/>
      <c r="J48" s="172">
        <v>0</v>
      </c>
      <c r="K48" s="326">
        <f>H48-J48</f>
        <v>0</v>
      </c>
      <c r="L48" s="323"/>
      <c r="M48" s="140"/>
      <c r="N48" s="140"/>
      <c r="O48" s="140"/>
      <c r="P48" s="140"/>
      <c r="Q48" s="140"/>
      <c r="R48" s="140"/>
      <c r="S48" s="140"/>
    </row>
    <row r="49" spans="1:19" x14ac:dyDescent="0.35">
      <c r="A49" s="188"/>
      <c r="B49" s="159"/>
      <c r="C49" s="223"/>
      <c r="D49" s="223"/>
      <c r="E49" s="223"/>
      <c r="F49" s="223"/>
      <c r="G49" s="160"/>
      <c r="H49" s="190"/>
      <c r="I49" s="140"/>
      <c r="J49" s="169"/>
      <c r="K49" s="326"/>
      <c r="L49" s="324"/>
      <c r="M49" s="140"/>
      <c r="N49" s="140"/>
      <c r="O49" s="140"/>
      <c r="P49" s="140"/>
      <c r="Q49" s="140"/>
      <c r="R49" s="140"/>
      <c r="S49" s="140"/>
    </row>
    <row r="50" spans="1:19" ht="15" customHeight="1" x14ac:dyDescent="0.35">
      <c r="A50" s="441" t="s">
        <v>173</v>
      </c>
      <c r="B50" s="442"/>
      <c r="C50" s="442"/>
      <c r="D50" s="442"/>
      <c r="E50" s="442"/>
      <c r="F50" s="442"/>
      <c r="G50" s="442"/>
      <c r="H50" s="443"/>
      <c r="I50" s="140"/>
      <c r="J50" s="169"/>
      <c r="K50" s="326"/>
      <c r="L50" s="323"/>
      <c r="M50" s="140"/>
      <c r="N50" s="140"/>
      <c r="O50" s="140"/>
      <c r="P50" s="140"/>
      <c r="Q50" s="140"/>
      <c r="R50" s="140"/>
      <c r="S50" s="140"/>
    </row>
    <row r="51" spans="1:19" ht="43.5" x14ac:dyDescent="0.35">
      <c r="A51" s="207" t="s">
        <v>172</v>
      </c>
      <c r="B51" s="151"/>
      <c r="C51" s="224"/>
      <c r="D51" s="224"/>
      <c r="E51" s="224"/>
      <c r="F51" s="224"/>
      <c r="G51" s="156"/>
      <c r="H51" s="192"/>
      <c r="I51" s="140"/>
      <c r="J51" s="169"/>
      <c r="K51" s="326"/>
      <c r="L51" s="323"/>
      <c r="M51" s="162"/>
      <c r="N51" s="162"/>
      <c r="O51" s="162"/>
      <c r="P51" s="162"/>
      <c r="Q51" s="162"/>
      <c r="R51" s="162"/>
      <c r="S51" s="140"/>
    </row>
    <row r="52" spans="1:19" ht="18.5" x14ac:dyDescent="0.35">
      <c r="A52" s="193"/>
      <c r="B52" s="163"/>
      <c r="C52" s="258"/>
      <c r="D52" s="258"/>
      <c r="E52" s="258"/>
      <c r="F52" s="258"/>
      <c r="G52" s="259"/>
      <c r="H52" s="260"/>
      <c r="I52" s="140"/>
      <c r="J52" s="233"/>
      <c r="K52" s="317"/>
      <c r="L52" s="323"/>
      <c r="M52" s="162"/>
      <c r="N52" s="162"/>
      <c r="O52" s="162"/>
      <c r="P52" s="162"/>
      <c r="Q52" s="162"/>
      <c r="R52" s="162"/>
      <c r="S52" s="140"/>
    </row>
    <row r="53" spans="1:19" ht="18.5" x14ac:dyDescent="0.35">
      <c r="A53" s="203" t="s">
        <v>162</v>
      </c>
      <c r="B53" s="163"/>
      <c r="C53" s="242">
        <f>C52*11.05%</f>
        <v>0</v>
      </c>
      <c r="D53" s="242">
        <f>D52*11.05%</f>
        <v>0</v>
      </c>
      <c r="E53" s="242">
        <f>E52*11.05%</f>
        <v>0</v>
      </c>
      <c r="F53" s="242">
        <f>F52*11.05%</f>
        <v>0</v>
      </c>
      <c r="G53" s="243">
        <f>G52*11.05%</f>
        <v>0</v>
      </c>
      <c r="H53" s="244">
        <f>SUM(C53:G53)</f>
        <v>0</v>
      </c>
      <c r="I53" s="140"/>
      <c r="J53" s="233">
        <v>0</v>
      </c>
      <c r="K53" s="317">
        <f>H53-J53</f>
        <v>0</v>
      </c>
      <c r="L53" s="323"/>
      <c r="M53" s="162"/>
      <c r="N53" s="162"/>
      <c r="O53" s="162"/>
      <c r="P53" s="162"/>
      <c r="Q53" s="162"/>
      <c r="R53" s="162"/>
      <c r="S53" s="140"/>
    </row>
    <row r="54" spans="1:19" ht="18.5" x14ac:dyDescent="0.35">
      <c r="A54" s="203"/>
      <c r="B54" s="163"/>
      <c r="C54" s="242"/>
      <c r="D54" s="242"/>
      <c r="E54" s="242"/>
      <c r="F54" s="242"/>
      <c r="G54" s="243"/>
      <c r="H54" s="244"/>
      <c r="I54" s="140"/>
      <c r="J54" s="233"/>
      <c r="K54" s="317"/>
      <c r="L54" s="323"/>
      <c r="M54" s="162"/>
      <c r="N54" s="162"/>
      <c r="O54" s="162"/>
      <c r="P54" s="162"/>
      <c r="Q54" s="162"/>
      <c r="R54" s="162"/>
      <c r="S54" s="140"/>
    </row>
    <row r="55" spans="1:19" ht="26" x14ac:dyDescent="0.35">
      <c r="A55" s="204" t="s">
        <v>163</v>
      </c>
      <c r="B55" s="164"/>
      <c r="C55" s="242">
        <f>C54*11.05%</f>
        <v>0</v>
      </c>
      <c r="D55" s="242">
        <f>D54*11.05%</f>
        <v>0</v>
      </c>
      <c r="E55" s="242">
        <f>E54*11.05%</f>
        <v>0</v>
      </c>
      <c r="F55" s="242">
        <f>F54*11.05%</f>
        <v>0</v>
      </c>
      <c r="G55" s="243">
        <f>G54*11.05%</f>
        <v>0</v>
      </c>
      <c r="H55" s="244">
        <f>SUM(C55:G55)</f>
        <v>0</v>
      </c>
      <c r="I55" s="140"/>
      <c r="J55" s="233">
        <v>0</v>
      </c>
      <c r="K55" s="317">
        <f>H55-J55</f>
        <v>0</v>
      </c>
      <c r="L55" s="323"/>
      <c r="M55" s="162"/>
      <c r="N55" s="162"/>
      <c r="O55" s="162"/>
      <c r="P55" s="162"/>
      <c r="Q55" s="162"/>
      <c r="R55" s="162"/>
      <c r="S55" s="140"/>
    </row>
    <row r="56" spans="1:19" x14ac:dyDescent="0.35">
      <c r="C56" s="226"/>
      <c r="D56" s="226"/>
      <c r="E56" s="226"/>
      <c r="F56" s="226"/>
      <c r="L56" s="329"/>
    </row>
    <row r="57" spans="1:19" ht="18.5" x14ac:dyDescent="0.35">
      <c r="A57" s="203" t="s">
        <v>164</v>
      </c>
      <c r="B57" s="164"/>
      <c r="C57" s="242">
        <f>C56*11.05%</f>
        <v>0</v>
      </c>
      <c r="D57" s="242">
        <f>D56*11.05%</f>
        <v>0</v>
      </c>
      <c r="E57" s="242">
        <f>E56*11.05%</f>
        <v>0</v>
      </c>
      <c r="F57" s="242">
        <f>F56*11.05%</f>
        <v>0</v>
      </c>
      <c r="G57" s="243">
        <f>G56*11.05%</f>
        <v>0</v>
      </c>
      <c r="H57" s="244">
        <f>SUM(C57:G57)</f>
        <v>0</v>
      </c>
      <c r="I57" s="140"/>
      <c r="J57" s="233">
        <v>0</v>
      </c>
      <c r="K57" s="317">
        <f>H57-J57</f>
        <v>0</v>
      </c>
      <c r="L57" s="323"/>
      <c r="M57" s="162"/>
      <c r="N57" s="162"/>
      <c r="O57" s="162"/>
      <c r="P57" s="162"/>
      <c r="Q57" s="162"/>
      <c r="R57" s="162"/>
      <c r="S57" s="140"/>
    </row>
    <row r="58" spans="1:19" ht="18.5" x14ac:dyDescent="0.35">
      <c r="B58" s="164"/>
      <c r="C58" s="242"/>
      <c r="D58" s="242"/>
      <c r="E58" s="242"/>
      <c r="F58" s="242"/>
      <c r="G58" s="243"/>
      <c r="H58" s="244">
        <f>SUM(C58:G58)</f>
        <v>0</v>
      </c>
      <c r="I58" s="140"/>
      <c r="J58" s="233">
        <v>0</v>
      </c>
      <c r="K58" s="317">
        <f>H58-J58</f>
        <v>0</v>
      </c>
      <c r="L58" s="323"/>
      <c r="M58" s="162"/>
      <c r="N58" s="162"/>
      <c r="O58" s="162"/>
      <c r="P58" s="162"/>
      <c r="Q58" s="162"/>
      <c r="R58" s="162"/>
      <c r="S58" s="140"/>
    </row>
    <row r="59" spans="1:19" ht="18.5" x14ac:dyDescent="0.35">
      <c r="A59" s="203" t="s">
        <v>165</v>
      </c>
      <c r="B59" s="164"/>
      <c r="C59" s="242">
        <f>C58*11.05%</f>
        <v>0</v>
      </c>
      <c r="D59" s="242">
        <f>D58*11.05%</f>
        <v>0</v>
      </c>
      <c r="E59" s="242">
        <f>E58*11.05%</f>
        <v>0</v>
      </c>
      <c r="F59" s="242">
        <f>F58*11.05%</f>
        <v>0</v>
      </c>
      <c r="G59" s="243">
        <f>G58*11.05%</f>
        <v>0</v>
      </c>
      <c r="H59" s="244">
        <f>SUM(C59:G59)</f>
        <v>0</v>
      </c>
      <c r="I59" s="140"/>
      <c r="J59" s="233">
        <v>0</v>
      </c>
      <c r="K59" s="317">
        <f>H59-J59</f>
        <v>0</v>
      </c>
      <c r="L59" s="323"/>
      <c r="M59" s="162"/>
      <c r="N59" s="162"/>
      <c r="O59" s="162"/>
      <c r="P59" s="162"/>
      <c r="Q59" s="162"/>
      <c r="R59" s="162"/>
      <c r="S59" s="140"/>
    </row>
    <row r="60" spans="1:19" x14ac:dyDescent="0.35">
      <c r="B60" s="164"/>
      <c r="C60" s="242"/>
      <c r="D60" s="242"/>
      <c r="E60" s="242"/>
      <c r="F60" s="242"/>
      <c r="G60" s="243"/>
      <c r="H60" s="244">
        <f>SUM(C60:G60)</f>
        <v>0</v>
      </c>
      <c r="I60" s="140"/>
      <c r="J60" s="233">
        <v>0</v>
      </c>
      <c r="K60" s="317">
        <f>H60-J60</f>
        <v>0</v>
      </c>
      <c r="L60" s="323"/>
      <c r="M60" s="140"/>
      <c r="N60" s="140"/>
      <c r="O60" s="140"/>
      <c r="P60" s="140"/>
      <c r="Q60" s="140"/>
      <c r="R60" s="140"/>
      <c r="S60" s="140"/>
    </row>
    <row r="61" spans="1:19" x14ac:dyDescent="0.35">
      <c r="A61" s="203" t="s">
        <v>166</v>
      </c>
      <c r="B61" s="164"/>
      <c r="C61" s="242">
        <f>C60*11.05%</f>
        <v>0</v>
      </c>
      <c r="D61" s="242">
        <f>D60*11.05%</f>
        <v>0</v>
      </c>
      <c r="E61" s="242">
        <f>E60*11.05%</f>
        <v>0</v>
      </c>
      <c r="F61" s="242">
        <f>F60*11.05%</f>
        <v>0</v>
      </c>
      <c r="G61" s="243">
        <f>G60*11.05%</f>
        <v>0</v>
      </c>
      <c r="H61" s="244"/>
      <c r="I61" s="140"/>
      <c r="J61" s="233"/>
      <c r="K61" s="317"/>
      <c r="L61" s="323"/>
      <c r="M61" s="140"/>
      <c r="N61" s="140"/>
      <c r="O61" s="140"/>
      <c r="P61" s="140"/>
      <c r="Q61" s="140"/>
      <c r="R61" s="140"/>
      <c r="S61" s="140"/>
    </row>
    <row r="62" spans="1:19" x14ac:dyDescent="0.35">
      <c r="B62" s="164"/>
      <c r="C62" s="242"/>
      <c r="D62" s="242"/>
      <c r="E62" s="242"/>
      <c r="F62" s="242"/>
      <c r="G62" s="243"/>
      <c r="H62" s="244">
        <f>SUM(C62:G62)</f>
        <v>0</v>
      </c>
      <c r="I62" s="140"/>
      <c r="J62" s="233">
        <v>0</v>
      </c>
      <c r="K62" s="317">
        <f>H62-J62</f>
        <v>0</v>
      </c>
      <c r="L62" s="323"/>
      <c r="M62" s="150"/>
      <c r="N62" s="140"/>
      <c r="O62" s="140"/>
      <c r="P62" s="140"/>
      <c r="Q62" s="140"/>
      <c r="R62" s="140"/>
      <c r="S62" s="140"/>
    </row>
    <row r="63" spans="1:19" x14ac:dyDescent="0.35">
      <c r="A63" s="194" t="s">
        <v>155</v>
      </c>
      <c r="B63" s="164"/>
      <c r="C63" s="242">
        <f>C62*11.05%</f>
        <v>0</v>
      </c>
      <c r="D63" s="242">
        <f>D62*11.05%</f>
        <v>0</v>
      </c>
      <c r="E63" s="242">
        <f>E62*11.05%</f>
        <v>0</v>
      </c>
      <c r="F63" s="242">
        <f>F62*11.05%</f>
        <v>0</v>
      </c>
      <c r="G63" s="243">
        <f>G62*11.05%</f>
        <v>0</v>
      </c>
      <c r="H63" s="244"/>
      <c r="I63" s="140"/>
      <c r="J63" s="233"/>
      <c r="K63" s="317"/>
      <c r="L63" s="323"/>
      <c r="M63" s="150"/>
      <c r="N63" s="140"/>
      <c r="O63" s="140"/>
      <c r="P63" s="140"/>
      <c r="Q63" s="140"/>
      <c r="R63" s="140"/>
      <c r="S63" s="140"/>
    </row>
    <row r="64" spans="1:19" x14ac:dyDescent="0.35">
      <c r="A64" s="189" t="s">
        <v>157</v>
      </c>
      <c r="B64" s="161"/>
      <c r="C64" s="239">
        <f>C61+C63+C59+C57+C55+C53</f>
        <v>0</v>
      </c>
      <c r="D64" s="239">
        <f t="shared" ref="D64:H64" si="10">D61+D63+D59+D57+D55+D53</f>
        <v>0</v>
      </c>
      <c r="E64" s="239">
        <f t="shared" si="10"/>
        <v>0</v>
      </c>
      <c r="F64" s="239">
        <f t="shared" si="10"/>
        <v>0</v>
      </c>
      <c r="G64" s="240">
        <f t="shared" si="10"/>
        <v>0</v>
      </c>
      <c r="H64" s="240">
        <f t="shared" si="10"/>
        <v>0</v>
      </c>
      <c r="I64" s="140"/>
      <c r="J64" s="233">
        <v>0</v>
      </c>
      <c r="K64" s="317">
        <f>H64-J64</f>
        <v>0</v>
      </c>
      <c r="L64" s="323"/>
      <c r="M64" s="140"/>
      <c r="N64" s="140"/>
      <c r="O64" s="140"/>
      <c r="P64" s="140"/>
      <c r="Q64" s="140"/>
      <c r="R64" s="140"/>
      <c r="S64" s="140"/>
    </row>
    <row r="65" spans="1:19" x14ac:dyDescent="0.35">
      <c r="A65" s="197" t="s">
        <v>123</v>
      </c>
      <c r="B65" s="202"/>
      <c r="C65" s="261">
        <f>C64+C48</f>
        <v>0</v>
      </c>
      <c r="D65" s="261">
        <f t="shared" ref="D65:H65" si="11">D64+D48</f>
        <v>0</v>
      </c>
      <c r="E65" s="261">
        <f t="shared" si="11"/>
        <v>0</v>
      </c>
      <c r="F65" s="261">
        <f t="shared" si="11"/>
        <v>0</v>
      </c>
      <c r="G65" s="261">
        <f t="shared" si="11"/>
        <v>0</v>
      </c>
      <c r="H65" s="261">
        <f t="shared" si="11"/>
        <v>0</v>
      </c>
      <c r="I65" s="150"/>
      <c r="J65" s="233">
        <v>0</v>
      </c>
      <c r="K65" s="317">
        <f>H65-J65</f>
        <v>0</v>
      </c>
      <c r="L65" s="324"/>
      <c r="M65" s="150"/>
      <c r="N65" s="150"/>
      <c r="O65" s="150"/>
      <c r="P65" s="150"/>
      <c r="Q65" s="150"/>
      <c r="R65" s="150"/>
      <c r="S65" s="150"/>
    </row>
    <row r="66" spans="1:19" ht="15" thickBot="1" x14ac:dyDescent="0.4">
      <c r="A66" s="198"/>
      <c r="B66" s="199"/>
      <c r="C66" s="200"/>
      <c r="D66" s="200"/>
      <c r="E66" s="200"/>
      <c r="F66" s="200"/>
      <c r="G66" s="200"/>
      <c r="H66" s="201"/>
      <c r="I66" s="140"/>
      <c r="J66" s="174"/>
      <c r="K66" s="328"/>
      <c r="L66" s="323"/>
      <c r="M66" s="140"/>
      <c r="N66" s="140"/>
      <c r="O66" s="140"/>
      <c r="P66" s="140"/>
      <c r="Q66" s="140"/>
      <c r="R66" s="140"/>
      <c r="S66" s="140"/>
    </row>
    <row r="67" spans="1:19" x14ac:dyDescent="0.35">
      <c r="A67" s="165"/>
      <c r="B67" s="141"/>
      <c r="C67" s="140"/>
      <c r="D67" s="140"/>
      <c r="E67" s="140"/>
      <c r="F67" s="140"/>
      <c r="G67" s="140"/>
      <c r="H67" s="140"/>
      <c r="I67" s="444"/>
      <c r="J67" s="444"/>
      <c r="K67" s="140"/>
      <c r="L67" s="140"/>
      <c r="M67" s="140"/>
      <c r="N67" s="140"/>
      <c r="O67" s="140"/>
      <c r="P67" s="140"/>
      <c r="Q67" s="140"/>
      <c r="R67" s="140"/>
      <c r="S67" s="140"/>
    </row>
    <row r="68" spans="1:19" x14ac:dyDescent="0.35">
      <c r="A68" s="445" t="s">
        <v>175</v>
      </c>
      <c r="B68" s="445"/>
      <c r="C68" s="445"/>
      <c r="D68" s="445"/>
      <c r="E68" s="445"/>
      <c r="F68" s="445"/>
      <c r="G68" s="445"/>
      <c r="H68" s="445"/>
      <c r="I68" s="445"/>
      <c r="J68" s="445"/>
      <c r="K68" s="445"/>
      <c r="L68" s="140"/>
      <c r="M68" s="140"/>
      <c r="N68" s="140"/>
      <c r="O68" s="140"/>
      <c r="P68" s="140"/>
      <c r="Q68" s="140"/>
      <c r="R68" s="140"/>
      <c r="S68" s="140"/>
    </row>
    <row r="69" spans="1:19" x14ac:dyDescent="0.35">
      <c r="A69" s="445"/>
      <c r="B69" s="445"/>
      <c r="C69" s="445"/>
      <c r="D69" s="445"/>
      <c r="E69" s="445"/>
      <c r="F69" s="445"/>
      <c r="G69" s="445"/>
      <c r="H69" s="445"/>
      <c r="I69" s="445"/>
      <c r="J69" s="445"/>
      <c r="K69" s="445"/>
      <c r="L69" s="140"/>
      <c r="M69" s="140"/>
      <c r="N69" s="140"/>
      <c r="O69" s="140"/>
      <c r="P69" s="140"/>
      <c r="Q69" s="140"/>
      <c r="R69" s="140"/>
      <c r="S69" s="140"/>
    </row>
    <row r="70" spans="1:19" ht="15" customHeight="1" x14ac:dyDescent="0.35">
      <c r="A70" s="470"/>
      <c r="B70" s="470"/>
      <c r="C70" s="470"/>
      <c r="D70" s="470"/>
      <c r="E70" s="470"/>
      <c r="F70" s="470"/>
      <c r="G70" s="470"/>
      <c r="H70" s="470"/>
      <c r="I70" s="470"/>
      <c r="J70" s="470"/>
      <c r="K70" s="470"/>
      <c r="L70" s="140"/>
      <c r="M70" s="437"/>
      <c r="N70" s="437"/>
      <c r="O70" s="437"/>
      <c r="P70" s="437"/>
      <c r="Q70" s="140"/>
      <c r="R70" s="140"/>
      <c r="S70" s="140"/>
    </row>
    <row r="71" spans="1:19" x14ac:dyDescent="0.35">
      <c r="A71" s="140"/>
      <c r="B71" s="141"/>
      <c r="C71" s="140"/>
      <c r="D71" s="140"/>
      <c r="E71" s="140"/>
      <c r="F71" s="140"/>
      <c r="G71" s="140"/>
      <c r="H71" s="140"/>
      <c r="I71" s="444"/>
      <c r="J71" s="444"/>
      <c r="K71" s="140"/>
      <c r="L71" s="140"/>
      <c r="M71" s="140"/>
      <c r="N71" s="140"/>
      <c r="O71" s="140"/>
      <c r="P71" s="140"/>
      <c r="Q71" s="140"/>
      <c r="R71" s="140"/>
      <c r="S71" s="140"/>
    </row>
    <row r="72" spans="1:19" x14ac:dyDescent="0.35">
      <c r="A72" s="140"/>
      <c r="B72" s="141"/>
      <c r="C72" s="140"/>
      <c r="D72" s="140"/>
      <c r="E72" s="140"/>
      <c r="F72" s="140"/>
      <c r="G72" s="140"/>
      <c r="H72" s="140"/>
      <c r="I72" s="444"/>
      <c r="J72" s="444"/>
      <c r="K72" s="140"/>
      <c r="L72" s="140"/>
      <c r="M72" s="140"/>
      <c r="N72" s="140"/>
      <c r="O72" s="140"/>
      <c r="P72" s="140"/>
      <c r="Q72" s="140"/>
      <c r="R72" s="140"/>
      <c r="S72" s="140"/>
    </row>
    <row r="73" spans="1:19" x14ac:dyDescent="0.35">
      <c r="A73" s="446" t="s">
        <v>241</v>
      </c>
      <c r="B73" s="447"/>
      <c r="C73" s="447"/>
      <c r="D73" s="447"/>
      <c r="E73" s="447"/>
      <c r="F73" s="447"/>
      <c r="G73" s="447"/>
      <c r="H73" s="447"/>
      <c r="I73" s="447"/>
      <c r="J73" s="447"/>
      <c r="K73" s="448"/>
      <c r="L73" s="324" t="s">
        <v>242</v>
      </c>
      <c r="M73" s="140"/>
      <c r="N73" s="140"/>
      <c r="O73" s="140"/>
      <c r="P73" s="140"/>
      <c r="Q73" s="140"/>
      <c r="R73" s="140"/>
      <c r="S73" s="140"/>
    </row>
    <row r="74" spans="1:19" ht="72.5" x14ac:dyDescent="0.35">
      <c r="A74" s="340" t="s">
        <v>223</v>
      </c>
      <c r="B74" s="341" t="s">
        <v>224</v>
      </c>
      <c r="C74" s="341" t="s">
        <v>225</v>
      </c>
      <c r="D74" s="341" t="s">
        <v>226</v>
      </c>
      <c r="E74" s="342" t="s">
        <v>227</v>
      </c>
      <c r="F74" s="343" t="s">
        <v>228</v>
      </c>
      <c r="G74" s="344" t="s">
        <v>229</v>
      </c>
      <c r="H74" s="345" t="s">
        <v>230</v>
      </c>
      <c r="I74" s="346" t="s">
        <v>231</v>
      </c>
      <c r="J74" s="347" t="s">
        <v>232</v>
      </c>
      <c r="K74" s="348" t="s">
        <v>233</v>
      </c>
      <c r="L74" s="329"/>
    </row>
    <row r="75" spans="1:19" x14ac:dyDescent="0.35">
      <c r="A75" s="336">
        <f>'Sheet 5 - Re-Forecasted HRB'!F64</f>
        <v>0</v>
      </c>
      <c r="B75" s="336">
        <f>F65</f>
        <v>0</v>
      </c>
      <c r="C75" s="337">
        <f>IFERROR((B75/A75),0)</f>
        <v>0</v>
      </c>
      <c r="D75" s="336">
        <f>'SHEET 1A - Annual Cumulative '!C36</f>
        <v>0</v>
      </c>
      <c r="E75" s="336">
        <f>D75-B75</f>
        <v>0</v>
      </c>
      <c r="F75" s="336">
        <f>SUM('Sheet 5 - Re-Forecasted HRB'!C64:F64)</f>
        <v>0</v>
      </c>
      <c r="G75" s="339">
        <f>SUM(C65:F65)</f>
        <v>0</v>
      </c>
      <c r="H75" s="337">
        <f>IFERROR((G75/F75),0)</f>
        <v>0</v>
      </c>
      <c r="I75" s="336">
        <f>'Sheet 5 - Re-Forecasted HRB'!H64</f>
        <v>0</v>
      </c>
      <c r="J75" s="336">
        <f>H65</f>
        <v>0</v>
      </c>
      <c r="K75" s="337">
        <f>IFERROR((J75/I75),0)</f>
        <v>0</v>
      </c>
    </row>
  </sheetData>
  <mergeCells count="25">
    <mergeCell ref="M70:P70"/>
    <mergeCell ref="I71:J71"/>
    <mergeCell ref="N13:R13"/>
    <mergeCell ref="A15:H15"/>
    <mergeCell ref="A50:H50"/>
    <mergeCell ref="I67:J67"/>
    <mergeCell ref="A68:K68"/>
    <mergeCell ref="A69:K69"/>
    <mergeCell ref="A13:A14"/>
    <mergeCell ref="A8:K8"/>
    <mergeCell ref="A9:K9"/>
    <mergeCell ref="A73:K73"/>
    <mergeCell ref="I72:J72"/>
    <mergeCell ref="I1:K1"/>
    <mergeCell ref="I2:K2"/>
    <mergeCell ref="B3:G3"/>
    <mergeCell ref="I3:J3"/>
    <mergeCell ref="A4:K4"/>
    <mergeCell ref="I5:K5"/>
    <mergeCell ref="A70:K70"/>
    <mergeCell ref="A10:K10"/>
    <mergeCell ref="A11:K11"/>
    <mergeCell ref="J12:K12"/>
    <mergeCell ref="A6:K6"/>
    <mergeCell ref="A7:K7"/>
  </mergeCells>
  <phoneticPr fontId="2" type="noConversion"/>
  <dataValidations count="2">
    <dataValidation type="decimal" allowBlank="1" showInputMessage="1" showErrorMessage="1" error="Please input a value between 0 and 1." promptTitle="FTE" prompt="Please input in this cell  the appropriate proportion of Full Time Equivalent for this role for this year. This should be between 0 and 1." sqref="C18:G18 C24:G24 C30:G30 C36:G36 C42:G42" xr:uid="{04A91FA7-C63E-4810-9EC6-C8FC0ACCF600}">
      <formula1>0</formula1>
      <formula2>1</formula2>
    </dataValidation>
    <dataValidation type="list" allowBlank="1" showInputMessage="1" showErrorMessage="1" sqref="H5" xr:uid="{F80B9EF3-9C53-4B27-84CF-1C262B919908}">
      <formula1>"Yes,No"</formula1>
    </dataValidation>
  </dataValidations>
  <pageMargins left="0.70866141732283472" right="0.70866141732283472" top="0.74803149606299213" bottom="0.74803149606299213" header="0.31496062992125984" footer="0.31496062992125984"/>
  <pageSetup paperSize="9" scale="5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
  <sheetViews>
    <sheetView workbookViewId="0">
      <selection activeCell="A3" sqref="A3"/>
    </sheetView>
  </sheetViews>
  <sheetFormatPr defaultRowHeight="12.5" x14ac:dyDescent="0.25"/>
  <cols>
    <col min="1" max="1" width="19.1796875" customWidth="1"/>
    <col min="2" max="2" width="12.7265625" customWidth="1"/>
  </cols>
  <sheetData>
    <row r="1" spans="1:3" ht="13" x14ac:dyDescent="0.3">
      <c r="A1" s="298" t="s">
        <v>177</v>
      </c>
      <c r="B1" s="299"/>
      <c r="C1" s="300" t="s">
        <v>200</v>
      </c>
    </row>
  </sheetData>
  <customSheetViews>
    <customSheetView guid="{60DEF19C-A4E5-455B-AFF2-60F313909BAE}">
      <selection activeCell="C13" sqref="C13:C16"/>
      <pageMargins left="0" right="0" top="0" bottom="0" header="0" footer="0"/>
      <pageSetup paperSize="9" orientation="portrait" verticalDpi="0" r:id="rId1"/>
    </customSheetView>
    <customSheetView guid="{DBA5E71E-F453-48EF-814A-AB96F85E2DD9}">
      <selection activeCell="M39" sqref="M39"/>
      <pageMargins left="0" right="0" top="0" bottom="0" header="0" footer="0"/>
    </customSheetView>
    <customSheetView guid="{633825E5-F06C-4AAB-B328-D9EDF0563D8E}">
      <selection activeCell="M39" sqref="M39"/>
      <pageMargins left="0" right="0" top="0" bottom="0" header="0" footer="0"/>
    </customSheetView>
  </customSheetView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5045A5AAF6A8478E48A342341368D3" ma:contentTypeVersion="6" ma:contentTypeDescription="Create a new document." ma:contentTypeScope="" ma:versionID="de5745bd0deae33ad2dbbdd5eed49233">
  <xsd:schema xmlns:xsd="http://www.w3.org/2001/XMLSchema" xmlns:xs="http://www.w3.org/2001/XMLSchema" xmlns:p="http://schemas.microsoft.com/office/2006/metadata/properties" xmlns:ns2="c0ddb732-fd41-45c0-a82d-ee1566344ab0" xmlns:ns3="7b41fe4f-18ce-4705-8a0b-9750bce1dd0b" targetNamespace="http://schemas.microsoft.com/office/2006/metadata/properties" ma:root="true" ma:fieldsID="70c4484ef2cee26652bca3f9a1b4422c" ns2:_="" ns3:_="">
    <xsd:import namespace="c0ddb732-fd41-45c0-a82d-ee1566344ab0"/>
    <xsd:import namespace="7b41fe4f-18ce-4705-8a0b-9750bce1dd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db732-fd41-45c0-a82d-ee1566344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41fe4f-18ce-4705-8a0b-9750bce1dd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EFE270-4E98-4505-83B5-86ED48CD026D}">
  <ds:schemaRefs>
    <ds:schemaRef ds:uri="http://schemas.microsoft.com/sharepoint/v3/contenttype/forms"/>
  </ds:schemaRefs>
</ds:datastoreItem>
</file>

<file path=customXml/itemProps2.xml><?xml version="1.0" encoding="utf-8"?>
<ds:datastoreItem xmlns:ds="http://schemas.openxmlformats.org/officeDocument/2006/customXml" ds:itemID="{DA6C7232-1E4E-470F-AE98-E28AD684F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db732-fd41-45c0-a82d-ee1566344ab0"/>
    <ds:schemaRef ds:uri="7b41fe4f-18ce-4705-8a0b-9750bce1d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EB05E-530D-4572-9481-14F5E65A9BE0}">
  <ds:schemaRefs>
    <ds:schemaRef ds:uri="http://schemas.microsoft.com/office/2006/documentManagement/types"/>
    <ds:schemaRef ds:uri="http://schemas.openxmlformats.org/package/2006/metadata/core-properties"/>
    <ds:schemaRef ds:uri="c0ddb732-fd41-45c0-a82d-ee1566344ab0"/>
    <ds:schemaRef ds:uri="http://purl.org/dc/dcmitype/"/>
    <ds:schemaRef ds:uri="http://purl.org/dc/elements/1.1/"/>
    <ds:schemaRef ds:uri="http://schemas.microsoft.com/office/2006/metadata/properties"/>
    <ds:schemaRef ds:uri="http://purl.org/dc/terms/"/>
    <ds:schemaRef ds:uri="http://schemas.microsoft.com/office/infopath/2007/PartnerControls"/>
    <ds:schemaRef ds:uri="7b41fe4f-18ce-4705-8a0b-9750bce1dd0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Guidance Notes</vt:lpstr>
      <vt:lpstr>SHEET 1-Progress Report Qtr4 </vt:lpstr>
      <vt:lpstr>SHEET 1A - Annual Cumulative </vt:lpstr>
      <vt:lpstr>SHEET 2 - Award Income</vt:lpstr>
      <vt:lpstr>SHEET 3 - Staff Analysis</vt:lpstr>
      <vt:lpstr>SHEET 4-Equipment &amp; Open Access</vt:lpstr>
      <vt:lpstr>Sheet 5 - Re-Forecasted HRB</vt:lpstr>
      <vt:lpstr>SHEET 5A - Re-Forecasted Co-Inv</vt:lpstr>
      <vt:lpstr>GL Listing HRB</vt:lpstr>
      <vt:lpstr>GL Listing Co-Investment</vt:lpstr>
      <vt:lpstr>Workings HRB Funding</vt:lpstr>
      <vt:lpstr>Workings Co-Investment</vt:lpstr>
      <vt:lpstr>FINANCE CONTACT</vt:lpstr>
      <vt:lpstr>'FINANCE CONTACT'!Print_Area</vt:lpstr>
      <vt:lpstr>'Guidance Notes'!Print_Area</vt:lpstr>
      <vt:lpstr>'SHEET 1A - Annual Cumulative '!Print_Area</vt:lpstr>
      <vt:lpstr>'SHEET 1-Progress Report Qtr4 '!Print_Area</vt:lpstr>
      <vt:lpstr>'SHEET 3 - Staff Analysis'!Print_Area</vt:lpstr>
      <vt:lpstr>'SHEET 4-Equipment &amp; Open Access'!Print_Area</vt:lpstr>
      <vt:lpstr>'Sheet 5 - Re-Forecasted HRB'!Print_Titles</vt:lpstr>
      <vt:lpstr>'SHEET 5A - Re-Forecasted Co-Inv'!Print_Titles</vt:lpstr>
    </vt:vector>
  </TitlesOfParts>
  <Manager/>
  <Company>Trinity College Dublin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traceym</dc:creator>
  <cp:keywords/>
  <dc:description/>
  <cp:lastModifiedBy>Marta Pisarska</cp:lastModifiedBy>
  <cp:revision/>
  <cp:lastPrinted>2025-09-17T15:33:28Z</cp:lastPrinted>
  <dcterms:created xsi:type="dcterms:W3CDTF">2003-04-17T11:23:51Z</dcterms:created>
  <dcterms:modified xsi:type="dcterms:W3CDTF">2025-09-23T11:57:41Z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c6f240fb-619f-48d3-9976-aded18c0c010</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0x010100F95045A5AAF6A8478E48A342341368D3</vt:lpwstr>
  </property>
  <property fmtid="{D5CDD505-2E9C-101B-9397-08002B2CF9AE}" pid="6" name="Order">
    <vt:r8>228400</vt:r8>
  </property>
</Properties>
</file>