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healthresearchboard-my.sharepoint.com/personal/shackett_hrb_ie/Documents/Desktop/"/>
    </mc:Choice>
  </mc:AlternateContent>
  <xr:revisionPtr revIDLastSave="0" documentId="8_{21EDCE2E-276D-4174-B32F-609E653038AB}" xr6:coauthVersionLast="47" xr6:coauthVersionMax="47" xr10:uidLastSave="{00000000-0000-0000-0000-000000000000}"/>
  <bookViews>
    <workbookView xWindow="-120" yWindow="-120" windowWidth="29040" windowHeight="15720" tabRatio="689" firstSheet="6" activeTab="6" xr2:uid="{73C595C2-E5AF-42F8-A297-23BDEC526517}"/>
  </bookViews>
  <sheets>
    <sheet name="Info &amp; Signatures" sheetId="19" r:id="rId1"/>
    <sheet name="No Cost Extension" sheetId="20" r:id="rId2"/>
    <sheet name="Budget Reallocation" sheetId="18" r:id="rId3"/>
    <sheet name="Social Benefit" sheetId="21" r:id="rId4"/>
    <sheet name="Defer, Suspend or Cancel" sheetId="25" r:id="rId5"/>
    <sheet name="Gantt Chart" sheetId="15" r:id="rId6"/>
    <sheet name="Proposed Budget" sheetId="27" r:id="rId7"/>
    <sheet name="HEA Covid Funding" sheetId="16" r:id="rId8"/>
    <sheet name="Drop Down Lists (Hide)" sheetId="22" state="hidden" r:id="rId9"/>
  </sheets>
  <definedNames>
    <definedName name="_xlnm.Print_Area" localSheetId="2">'Budget Reallocation'!$B$1:$G$26</definedName>
    <definedName name="_xlnm.Print_Area" localSheetId="7">'HEA Covid Funding'!$B$1:$G$35</definedName>
    <definedName name="_xlnm.Print_Titles" localSheetId="2">'Budget Reallocation'!$1:$3</definedName>
    <definedName name="_xlnm.Print_Titles" localSheetId="1">'No Cost Extension'!$1:$3</definedName>
    <definedName name="_xlnm.Print_Titles" localSheetId="3">'Social Benefit'!$1:$3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0" i="27" l="1"/>
  <c r="E50" i="27"/>
  <c r="H50" i="27" s="1"/>
  <c r="G49" i="27"/>
  <c r="F49" i="27"/>
  <c r="E49" i="27"/>
  <c r="D49" i="27"/>
  <c r="H49" i="27" s="1"/>
  <c r="K49" i="27" s="1"/>
  <c r="G47" i="27"/>
  <c r="F47" i="27"/>
  <c r="E47" i="27"/>
  <c r="D47" i="27"/>
  <c r="H45" i="27"/>
  <c r="K45" i="27" s="1"/>
  <c r="H44" i="27"/>
  <c r="K44" i="27" s="1"/>
  <c r="H43" i="27"/>
  <c r="K43" i="27" s="1"/>
  <c r="H42" i="27"/>
  <c r="K42" i="27" s="1"/>
  <c r="H41" i="27"/>
  <c r="K41" i="27" s="1"/>
  <c r="H40" i="27"/>
  <c r="K40" i="27" s="1"/>
  <c r="H39" i="27"/>
  <c r="L38" i="27" a="1"/>
  <c r="L38" i="27" s="1"/>
  <c r="H38" i="27"/>
  <c r="K38" i="27" s="1"/>
  <c r="H37" i="27"/>
  <c r="H36" i="27"/>
  <c r="H35" i="27"/>
  <c r="H30" i="27"/>
  <c r="J27" i="27"/>
  <c r="G26" i="27"/>
  <c r="F26" i="27"/>
  <c r="E26" i="27"/>
  <c r="D26" i="27"/>
  <c r="H26" i="27" s="1"/>
  <c r="G25" i="27"/>
  <c r="G27" i="27" s="1"/>
  <c r="F25" i="27"/>
  <c r="F27" i="27" s="1"/>
  <c r="E25" i="27"/>
  <c r="E27" i="27" s="1"/>
  <c r="D25" i="27"/>
  <c r="H24" i="27"/>
  <c r="K24" i="27" s="1"/>
  <c r="L23" i="27"/>
  <c r="J21" i="27"/>
  <c r="J32" i="27" s="1"/>
  <c r="G20" i="27"/>
  <c r="F20" i="27"/>
  <c r="E20" i="27"/>
  <c r="D20" i="27"/>
  <c r="H20" i="27" s="1"/>
  <c r="G19" i="27"/>
  <c r="G21" i="27" s="1"/>
  <c r="G32" i="27" s="1"/>
  <c r="F19" i="27"/>
  <c r="F21" i="27" s="1"/>
  <c r="F32" i="27" s="1"/>
  <c r="E19" i="27"/>
  <c r="E21" i="27" s="1"/>
  <c r="E32" i="27" s="1"/>
  <c r="D19" i="27"/>
  <c r="H18" i="27"/>
  <c r="K18" i="27" s="1"/>
  <c r="L17" i="27"/>
  <c r="D21" i="27" l="1"/>
  <c r="H19" i="27"/>
  <c r="L26" i="27"/>
  <c r="M20" i="27"/>
  <c r="L20" i="27"/>
  <c r="K20" i="27"/>
  <c r="J52" i="27"/>
  <c r="J53" i="27" s="1"/>
  <c r="D27" i="27"/>
  <c r="H27" i="27" s="1"/>
  <c r="K27" i="27" s="1"/>
  <c r="H25" i="27"/>
  <c r="M26" i="27"/>
  <c r="K26" i="27"/>
  <c r="L30" i="27"/>
  <c r="K30" i="27"/>
  <c r="H47" i="27"/>
  <c r="K35" i="27"/>
  <c r="L36" i="27"/>
  <c r="K36" i="27"/>
  <c r="L37" i="27"/>
  <c r="K37" i="27"/>
  <c r="L39" i="27"/>
  <c r="K39" i="27"/>
  <c r="E52" i="27"/>
  <c r="E53" i="27" s="1"/>
  <c r="F52" i="27"/>
  <c r="F53" i="27" s="1"/>
  <c r="G52" i="27"/>
  <c r="G53" i="27" s="1"/>
  <c r="L50" i="27"/>
  <c r="K50" i="27"/>
  <c r="D22" i="18"/>
  <c r="H22" i="18"/>
  <c r="G22" i="18"/>
  <c r="L47" i="27" l="1" a="1"/>
  <c r="L47" i="27" s="1"/>
  <c r="K47" i="27"/>
  <c r="L25" i="27"/>
  <c r="K25" i="27"/>
  <c r="L19" i="27"/>
  <c r="K19" i="27"/>
  <c r="D32" i="27"/>
  <c r="H21" i="27"/>
  <c r="K21" i="27" s="1"/>
  <c r="H21" i="21"/>
  <c r="H22" i="21"/>
  <c r="H23" i="21"/>
  <c r="H20" i="21"/>
  <c r="H32" i="27" l="1"/>
  <c r="D52" i="27"/>
  <c r="D53" i="27" s="1"/>
  <c r="H53" i="27" s="1"/>
  <c r="K53" i="27" s="1"/>
  <c r="D24" i="21"/>
  <c r="E24" i="21"/>
  <c r="F24" i="21"/>
  <c r="G24" i="21"/>
  <c r="C24" i="21"/>
  <c r="L32" i="27" l="1" a="1"/>
  <c r="L32" i="27" s="1"/>
  <c r="K32" i="27"/>
  <c r="M47" i="27" s="1"/>
  <c r="H52" i="27"/>
  <c r="C1" i="19"/>
  <c r="D4" i="19" s="1"/>
  <c r="C22" i="18"/>
  <c r="M52" i="27" l="1"/>
  <c r="L52" i="27" a="1"/>
  <c r="L52" i="27" s="1"/>
  <c r="K52" i="27"/>
  <c r="H24" i="21"/>
  <c r="G13" i="16" l="1"/>
  <c r="G33" i="16" l="1"/>
  <c r="G32" i="16"/>
  <c r="G31" i="16"/>
  <c r="G30" i="16"/>
  <c r="G29" i="16"/>
  <c r="G28" i="16"/>
  <c r="G27" i="16"/>
  <c r="G19" i="16"/>
  <c r="G20" i="16" s="1"/>
  <c r="G15" i="16"/>
  <c r="F34" i="16"/>
  <c r="E34" i="16"/>
  <c r="D34" i="16"/>
  <c r="C34" i="16"/>
  <c r="F21" i="16"/>
  <c r="E21" i="16"/>
  <c r="D21" i="16"/>
  <c r="C21" i="16"/>
  <c r="F20" i="16"/>
  <c r="E20" i="16"/>
  <c r="D20" i="16"/>
  <c r="C20" i="16"/>
  <c r="F15" i="16"/>
  <c r="E15" i="16"/>
  <c r="D15" i="16"/>
  <c r="C15" i="16"/>
  <c r="F14" i="16"/>
  <c r="E14" i="16"/>
  <c r="D14" i="16"/>
  <c r="C14" i="16"/>
  <c r="G34" i="16" l="1"/>
  <c r="G21" i="16"/>
  <c r="G22" i="16" s="1"/>
  <c r="G14" i="16"/>
  <c r="G16" i="16" s="1"/>
  <c r="F22" i="16"/>
  <c r="F16" i="16"/>
  <c r="C16" i="16"/>
  <c r="E22" i="16"/>
  <c r="D22" i="16"/>
  <c r="D16" i="16"/>
  <c r="C22" i="16"/>
  <c r="E16" i="16"/>
  <c r="C24" i="16" l="1"/>
  <c r="C35" i="16" s="1"/>
  <c r="F24" i="16"/>
  <c r="F35" i="16" s="1"/>
  <c r="D24" i="16"/>
  <c r="D35" i="16" s="1"/>
  <c r="G24" i="16"/>
  <c r="G35" i="16" s="1"/>
  <c r="E24" i="16"/>
  <c r="E35"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Shannon</author>
  </authors>
  <commentList>
    <comment ref="L17" authorId="0" shapeId="0" xr:uid="{4C6DCAF7-1FB9-44A5-A955-A73B80AC10BC}">
      <text>
        <r>
          <rPr>
            <sz val="9"/>
            <color indexed="81"/>
            <rFont val="Tahoma"/>
            <family val="2"/>
          </rPr>
          <t xml:space="preserve">Check if FTE data  is populated
</t>
        </r>
      </text>
    </comment>
    <comment ref="L19" authorId="0" shapeId="0" xr:uid="{43206808-E68B-480A-B6C5-2577ED6AFA4F}">
      <text>
        <r>
          <rPr>
            <sz val="9"/>
            <color indexed="81"/>
            <rFont val="Tahoma"/>
            <family val="2"/>
          </rPr>
          <t xml:space="preserve">check if prsi contribution exceeds 11.15%
</t>
        </r>
      </text>
    </comment>
    <comment ref="L20" authorId="0" shapeId="0" xr:uid="{A9A86BD1-6AE0-4267-832D-3399F9934B5F}">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0" authorId="0" shapeId="0" xr:uid="{81FCEFAD-9459-4002-A561-24A0E93C0789}">
      <text>
        <r>
          <rPr>
            <sz val="9"/>
            <color indexed="81"/>
            <rFont val="Tahoma"/>
            <family val="2"/>
          </rPr>
          <t xml:space="preserve">check if pension contribution exceeds 20%
</t>
        </r>
      </text>
    </comment>
    <comment ref="L23" authorId="0" shapeId="0" xr:uid="{07DA1637-E384-4DFF-9BD5-14F8076B86EA}">
      <text>
        <r>
          <rPr>
            <sz val="9"/>
            <color indexed="81"/>
            <rFont val="Tahoma"/>
            <family val="2"/>
          </rPr>
          <t xml:space="preserve">Check if FTE data  is populated
</t>
        </r>
      </text>
    </comment>
    <comment ref="L25" authorId="0" shapeId="0" xr:uid="{FD282CE4-11E9-4219-8E79-DA3DCE4659E0}">
      <text>
        <r>
          <rPr>
            <sz val="9"/>
            <color indexed="81"/>
            <rFont val="Tahoma"/>
            <family val="2"/>
          </rPr>
          <t xml:space="preserve">check if prsi contribution exceeds 11.15%
</t>
        </r>
      </text>
    </comment>
    <comment ref="L26" authorId="0" shapeId="0" xr:uid="{8F4ED547-0B5E-40B3-A3B0-63B3AA9FFD94}">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6" authorId="0" shapeId="0" xr:uid="{10ECEFA3-C399-4714-B63D-D597FC7DDB22}">
      <text>
        <r>
          <rPr>
            <sz val="9"/>
            <color indexed="81"/>
            <rFont val="Tahoma"/>
            <family val="2"/>
          </rPr>
          <t xml:space="preserve">check if pension contribution exceeds 20%
</t>
        </r>
      </text>
    </comment>
    <comment ref="L30" authorId="0" shapeId="0" xr:uid="{8C892D66-EE63-4492-94A7-06B36C908EA7}">
      <text>
        <r>
          <rPr>
            <sz val="9"/>
            <color indexed="81"/>
            <rFont val="Tahoma"/>
            <family val="2"/>
          </rPr>
          <t xml:space="preserve">If greater than zero please check that it has been excluded from the overheads calculation.
</t>
        </r>
      </text>
    </comment>
    <comment ref="L32" authorId="0" shapeId="0" xr:uid="{05C336FD-CC56-46F6-B4FE-5A861CCE9531}">
      <text>
        <r>
          <rPr>
            <sz val="9"/>
            <color indexed="81"/>
            <rFont val="Tahoma"/>
            <family val="2"/>
          </rPr>
          <t xml:space="preserve">Should be zero, total should equals the sum of the consitituent years
</t>
        </r>
      </text>
    </comment>
    <comment ref="L36" authorId="0" shapeId="0" xr:uid="{8CC2E66F-4F5E-4767-B92D-0E864BCF81F1}">
      <text>
        <r>
          <rPr>
            <sz val="9"/>
            <color indexed="81"/>
            <rFont val="Tahoma"/>
            <family val="2"/>
          </rPr>
          <t xml:space="preserve">2023 Stipend increase is not eligible for additional overheads. If greater than zero please check that it has been excluded from the overheads calculation.
</t>
        </r>
      </text>
    </comment>
    <comment ref="L37" authorId="0" shapeId="0" xr:uid="{602F0FFA-235C-4AF4-BC59-561977CA7D59}">
      <text>
        <r>
          <rPr>
            <sz val="9"/>
            <color indexed="81"/>
            <rFont val="Tahoma"/>
            <family val="2"/>
          </rPr>
          <t xml:space="preserve">If there are student fees  please check that it has been excluded from the overheads calculation.
</t>
        </r>
      </text>
    </comment>
    <comment ref="L38" authorId="0" shapeId="0" xr:uid="{54414113-4673-4A02-B015-5EF6D50E8753}">
      <text>
        <r>
          <rPr>
            <sz val="9"/>
            <color indexed="81"/>
            <rFont val="Tahoma"/>
            <family val="2"/>
          </rPr>
          <t xml:space="preserve">Check whether it is required  to provide the running costs subcategories as in the HRB Grant Letter or latest Letter of Variation
</t>
        </r>
      </text>
    </comment>
    <comment ref="L39" authorId="0" shapeId="0" xr:uid="{1CF318EE-DD9D-4E5D-BCA8-12793DC7D070}">
      <text>
        <r>
          <rPr>
            <sz val="9"/>
            <color indexed="81"/>
            <rFont val="Tahoma"/>
            <family val="2"/>
          </rPr>
          <t xml:space="preserve">If there are equipment costs  please check that it has been excluded from the overheads calculation.
</t>
        </r>
      </text>
    </comment>
    <comment ref="L47" authorId="0" shapeId="0" xr:uid="{5A9C14B9-DE34-4955-A7D0-E7DA94BD6559}">
      <text>
        <r>
          <rPr>
            <sz val="9"/>
            <color indexed="81"/>
            <rFont val="Tahoma"/>
            <family val="2"/>
          </rPr>
          <t xml:space="preserve">Should be zero, total should equals the sum of the consitituent years
</t>
        </r>
      </text>
    </comment>
    <comment ref="M47" authorId="0" shapeId="0" xr:uid="{3FEA6730-C263-48F3-9208-AE53779BF675}">
      <text>
        <r>
          <rPr>
            <sz val="9"/>
            <color indexed="81"/>
            <rFont val="Tahoma"/>
            <family val="2"/>
          </rPr>
          <t xml:space="preserve">IF the variances in salary / non salary related costs do not net to zero please check that the explanation is reasonable e.g  there has been an additional payment received such as social benefit, or there has been a reduction which cannot be reallocated such as pension contribution.
</t>
        </r>
      </text>
    </comment>
    <comment ref="L50" authorId="0" shapeId="0" xr:uid="{6E4CD97E-D186-4C0E-8B89-01411C28D2C9}">
      <text>
        <r>
          <rPr>
            <sz val="9"/>
            <color indexed="81"/>
            <rFont val="Tahoma"/>
            <family val="2"/>
          </rPr>
          <t xml:space="preserve">IF HEA Covid funding has been obtained please provide the breakdown in the "HEA Covid Funding" worksheet
</t>
        </r>
      </text>
    </comment>
    <comment ref="K52" authorId="0" shapeId="0" xr:uid="{F47EFD21-AE57-4DEC-B924-1F9EBA9AD0A2}">
      <text>
        <r>
          <rPr>
            <sz val="9"/>
            <color indexed="81"/>
            <rFont val="Tahoma"/>
            <family val="2"/>
          </rPr>
          <t>No transfer of funds is allowed between the indirect and direct cost categories of an award under any circumstances. Any unused overheads should be returned to the HRB at the end of the grant.</t>
        </r>
        <r>
          <rPr>
            <sz val="9"/>
            <color indexed="81"/>
            <rFont val="Tahoma"/>
            <family val="2"/>
          </rPr>
          <t xml:space="preserve">
</t>
        </r>
      </text>
    </comment>
    <comment ref="L52" authorId="0" shapeId="0" xr:uid="{9470CBCF-3FD3-4D2B-B28A-F13776C32345}">
      <text>
        <r>
          <rPr>
            <sz val="9"/>
            <color indexed="81"/>
            <rFont val="Tahoma"/>
            <family val="2"/>
          </rPr>
          <t xml:space="preserve">Should be zero, total should equals the sum of the consitituent years
</t>
        </r>
      </text>
    </comment>
    <comment ref="M52" authorId="0" shapeId="0" xr:uid="{E17C62AD-C25A-44F6-B874-0AD2CD57C1A3}">
      <text>
        <r>
          <rPr>
            <sz val="9"/>
            <color indexed="81"/>
            <rFont val="Tahoma"/>
            <family val="2"/>
          </rPr>
          <t xml:space="preserve">Overheads recalculation check
</t>
        </r>
      </text>
    </comment>
    <comment ref="J53" authorId="0" shapeId="0" xr:uid="{8FA5CDD7-270F-4386-BFCD-44083E2EDEBA}">
      <text>
        <r>
          <rPr>
            <sz val="9"/>
            <color indexed="81"/>
            <rFont val="Tahoma"/>
            <family val="2"/>
          </rPr>
          <t>Must equal Current Budget as per HRB Grant Letter or LOV</t>
        </r>
        <r>
          <rPr>
            <sz val="9"/>
            <color indexed="81"/>
            <rFont val="Tahoma"/>
            <family val="2"/>
          </rPr>
          <t xml:space="preserve">
</t>
        </r>
      </text>
    </comment>
    <comment ref="K53" authorId="0" shapeId="0" xr:uid="{DA338BF5-04F3-4160-A693-AEBE135369B3}">
      <text>
        <r>
          <rPr>
            <sz val="9"/>
            <color indexed="81"/>
            <rFont val="Tahoma"/>
            <family val="2"/>
          </rPr>
          <t xml:space="preserve">If total proposed budget does not equal Current Budget as per HRB Grant Letter or LOV please ensure that you have advised HRB of the reason(s) for this.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<sst xmlns="http://schemas.openxmlformats.org/spreadsheetml/2006/main" count="235" uniqueCount="183">
  <si>
    <t>Grant Amendment Request Form</t>
  </si>
  <si>
    <t>Expiry Date:</t>
  </si>
  <si>
    <t>Please click here to refer to the HRB website and for the most up to date version of this form.</t>
  </si>
  <si>
    <t>Guidelines:</t>
  </si>
  <si>
    <r>
      <t>Please refer to the relevant policy/policies and provide</t>
    </r>
    <r>
      <rPr>
        <b/>
        <sz val="11"/>
        <color theme="1"/>
        <rFont val="Calibri"/>
        <family val="2"/>
      </rPr>
      <t xml:space="preserve"> full justification </t>
    </r>
    <r>
      <rPr>
        <sz val="11"/>
        <color theme="1"/>
        <rFont val="Calibri"/>
        <family val="2"/>
      </rPr>
      <t>for your grant amendment request.</t>
    </r>
  </si>
  <si>
    <r>
      <t xml:space="preserve">Grant amendment requests will not be processed without </t>
    </r>
    <r>
      <rPr>
        <b/>
        <sz val="11"/>
        <color theme="1"/>
        <rFont val="Calibri"/>
        <family val="2"/>
      </rPr>
      <t>signatures</t>
    </r>
    <r>
      <rPr>
        <sz val="11"/>
        <color theme="1"/>
        <rFont val="Calibri"/>
        <family val="2"/>
      </rPr>
      <t xml:space="preserve"> of Principal Investigator and Authorised Signatury at the Host Institution.</t>
    </r>
  </si>
  <si>
    <r>
      <t>Grant amendment request will be rejected if submitted less than</t>
    </r>
    <r>
      <rPr>
        <b/>
        <sz val="11"/>
        <color theme="1"/>
        <rFont val="Calibri"/>
        <family val="2"/>
      </rPr>
      <t xml:space="preserve"> 3 months before the grant end date</t>
    </r>
    <r>
      <rPr>
        <sz val="11"/>
        <color theme="1"/>
        <rFont val="Calibri"/>
        <family val="2"/>
      </rPr>
      <t xml:space="preserve"> (with exception of Social Benefit requests).</t>
    </r>
  </si>
  <si>
    <t>Please email the completed form to grantchanges@hrb.ie</t>
  </si>
  <si>
    <t>Grant and amendment information:</t>
  </si>
  <si>
    <t>HRB Grant Reference</t>
  </si>
  <si>
    <t>HI Grant Reference (optional)</t>
  </si>
  <si>
    <r>
      <t xml:space="preserve">Please indicate all grant amendments you are requesting by marking X in the relevant box/boxes below and </t>
    </r>
    <r>
      <rPr>
        <b/>
        <sz val="11"/>
        <color theme="1"/>
        <rFont val="Calibri"/>
        <family val="2"/>
        <scheme val="minor"/>
      </rPr>
      <t>completing details in the corresponding tab/tabs</t>
    </r>
    <r>
      <rPr>
        <sz val="11"/>
        <color theme="1"/>
        <rFont val="Calibri"/>
        <family val="2"/>
        <scheme val="minor"/>
      </rPr>
      <t>:</t>
    </r>
  </si>
  <si>
    <t>1) No Cost Extension</t>
  </si>
  <si>
    <t xml:space="preserve">2) Budget Reallocation </t>
  </si>
  <si>
    <t>3) Social Benefit</t>
  </si>
  <si>
    <t xml:space="preserve">4) Defer, Suspend or Cancel Grant </t>
  </si>
  <si>
    <t>Required information:</t>
  </si>
  <si>
    <t>Complete the tab corresponding to the grant amendment you are requesting.</t>
  </si>
  <si>
    <t>All requests should be supported by updated Gantt Chart (in Gantt Chart tab) showing timelines for grant objectives.</t>
  </si>
  <si>
    <t>Proposed Budget tab must be completed for all social benefit and budget reallocation requests, and for no cost extension requests where the term of the no cost extension is for 6 months or more, or involves an allocation of €50,000 or more into the extended period.</t>
  </si>
  <si>
    <t>Where HEA covid funding has been received, HEA Covid Funding tab must be updated.</t>
  </si>
  <si>
    <t>Signatures:</t>
  </si>
  <si>
    <t>Principal Investigator/Fellow  (for fellowships, this is the individual carrying out the research and not the sponsor)</t>
  </si>
  <si>
    <t>I certify that all details in this request form are correct</t>
  </si>
  <si>
    <t>Name:      </t>
  </si>
  <si>
    <t>Original signature:</t>
  </si>
  <si>
    <t xml:space="preserve">Date: </t>
  </si>
  <si>
    <t>Authorised Signatory at Research Office (or equivalent) in Host Institution</t>
  </si>
  <si>
    <t>I certify that the Host Institution supports the requested amendment.</t>
  </si>
  <si>
    <t>Name of  authorised signatory:</t>
  </si>
  <si>
    <t xml:space="preserve">Position Held: </t>
  </si>
  <si>
    <t>Date:</t>
  </si>
  <si>
    <t>No Cost Extension Request</t>
  </si>
  <si>
    <t>Please refer to HRB Policy on No Cost Extension</t>
  </si>
  <si>
    <t>https://www.hrb.ie/funding/grant-management/grant-policies/</t>
  </si>
  <si>
    <t>Note, no cost extension requests may be submitted no earlier than 12 months and no later than 3 months before the original grant end date.</t>
  </si>
  <si>
    <t>Please complete Proposed Budget tab where the term of the no-cost extension is for 6 months or more, or involves an allocation of €50,000 or more into the extended period.</t>
  </si>
  <si>
    <t>Details and justification for no cost extension:</t>
  </si>
  <si>
    <t>Number of months of proposed extension.</t>
  </si>
  <si>
    <t>Details of delay(s) which have led to the  need for extension.</t>
  </si>
  <si>
    <t>Outline the planned activites for the period of extension that will ensure the successful delivery of grant objectives (supported by updated gantt chart in Gantt Chart tab).</t>
  </si>
  <si>
    <t xml:space="preserve">Provide brief description of each role continuing work during the extension period (supported by details in Proposed Budget tab where required).
</t>
  </si>
  <si>
    <t>Approvals declaration:</t>
  </si>
  <si>
    <t xml:space="preserve">Do you require any new approvals for the period of extension (REC Approval, Animal Authorisations, Clinical Trial Approval, HR-CDC Consent Declaration)? </t>
  </si>
  <si>
    <t xml:space="preserve">If yes, which approval type(s) is required </t>
  </si>
  <si>
    <t>What is the anticipated date(s) of receipt*?</t>
  </si>
  <si>
    <t>* Once received, please forward updated approvals to hrbgrants@hrb.ie.</t>
  </si>
  <si>
    <t>Budget Reallocation Request</t>
  </si>
  <si>
    <t xml:space="preserve">Please refer to HRB Policy on Budget Reallocation </t>
  </si>
  <si>
    <t>Note no reallocation to or from overheads or employer pension contribution or from post-graduate registration fees are permitted.</t>
  </si>
  <si>
    <t>Outside of individual career awards, the HRB provides funding in Grant Agreements for roles and not specific persons.  Therefore, the Host Institution can process like-for-like replacements as required within the salary cost category, without prior approval of the HRB i.e. where a personnel replacement is aligned with the original role/scale approved in the Grant Agreement, a budget reallocation is not required.</t>
  </si>
  <si>
    <t>Budget Reallocation Details:</t>
  </si>
  <si>
    <r>
      <t xml:space="preserve">State the Budget Category and Amount you wish to transfer funds </t>
    </r>
    <r>
      <rPr>
        <u/>
        <sz val="11"/>
        <color theme="1"/>
        <rFont val="Calibri"/>
        <family val="2"/>
      </rPr>
      <t>FROM</t>
    </r>
    <r>
      <rPr>
        <sz val="11"/>
        <color theme="1"/>
        <rFont val="Calibri"/>
        <family val="2"/>
      </rPr>
      <t xml:space="preserve">; and the Budget Category and Amount you wish to transfer funds </t>
    </r>
    <r>
      <rPr>
        <u/>
        <sz val="11"/>
        <color theme="1"/>
        <rFont val="Calibri"/>
        <family val="2"/>
      </rPr>
      <t>TO.</t>
    </r>
  </si>
  <si>
    <t>FROM</t>
  </si>
  <si>
    <t>TO</t>
  </si>
  <si>
    <t>Budget Category</t>
  </si>
  <si>
    <t>Subcategory</t>
  </si>
  <si>
    <t>Amount</t>
  </si>
  <si>
    <t>Total</t>
  </si>
  <si>
    <t>Justification for Budget Reallocation:</t>
  </si>
  <si>
    <t>Outline how reallocating these funds will ensure successful delivery of grant objectives (supported by details in updated Gantt Chart tab)</t>
  </si>
  <si>
    <t>Reason the funds were not (or will not be) spent as originally proposed</t>
  </si>
  <si>
    <r>
      <t xml:space="preserve">Provide brief description of each role impacted by proposed budget reallocation (supported by details in Proposed Budget tab)
</t>
    </r>
    <r>
      <rPr>
        <sz val="10"/>
        <color theme="1"/>
        <rFont val="Calibri"/>
        <family val="2"/>
      </rPr>
      <t>If salary or student stipend is being modified or requested, please provide salary breakdown (Pay scale and point, Whole Time Equivalent (WTE)) for each role.</t>
    </r>
  </si>
  <si>
    <t>Social Benefit Request</t>
  </si>
  <si>
    <t>Please refer to HRB Policy on Social Benefits</t>
  </si>
  <si>
    <r>
      <t>Please note:</t>
    </r>
    <r>
      <rPr>
        <sz val="11"/>
        <color rgb="FF000000"/>
        <rFont val="Calibri"/>
        <family val="2"/>
        <scheme val="minor"/>
      </rPr>
      <t> Social benefit provided by the HRB is separate to an individual's government social welfare entitlement. All government social welfare is processed through the higher institution where the researcher is employed. The higher institution will, most often, top up a researchers salary while on statutory leave. The amount required to top up a researchers salary while on statutory leave can be claimed back from the HRB via a social benefit request. Where a researcher does not meet the PRSI criteria for government social welfare, the full salary or stipend amount can be applied for via a HRB social benefit request. </t>
    </r>
  </si>
  <si>
    <t>If you are claiming social benefit for more than one person please copy this worksheet and complete for each individual.</t>
  </si>
  <si>
    <t>Claimant and Social Benefit Details:</t>
  </si>
  <si>
    <t>Name of claimant (person for whom claim is being made):</t>
  </si>
  <si>
    <t>Does the claimant satisfy the PRSI contribution conditions for the social benefit being sought?</t>
  </si>
  <si>
    <r>
      <t xml:space="preserve">Where the claimant is a postgraduate researcher, does the institution require the claimant to pay additional postgraduate registration fees for the period of leave? 
</t>
    </r>
    <r>
      <rPr>
        <sz val="10"/>
        <color theme="1"/>
        <rFont val="Calibri"/>
        <family val="2"/>
      </rPr>
      <t xml:space="preserve">
(Note HRB payment of social benefit supplementation is conditional on the institution not requiring the postgraduate researcher to pay additional postgraduate registration fees for the period of leave.)</t>
    </r>
  </si>
  <si>
    <t>Start date of statutory leave</t>
  </si>
  <si>
    <t>End date of statutory leave</t>
  </si>
  <si>
    <t>Date of return to work</t>
  </si>
  <si>
    <r>
      <t xml:space="preserve">Details of </t>
    </r>
    <r>
      <rPr>
        <b/>
        <i/>
        <u/>
        <sz val="12"/>
        <color theme="1"/>
        <rFont val="Calibri"/>
        <family val="2"/>
        <scheme val="minor"/>
      </rPr>
      <t>additional</t>
    </r>
    <r>
      <rPr>
        <b/>
        <u/>
        <sz val="12"/>
        <color theme="1"/>
        <rFont val="Calibri"/>
        <family val="2"/>
        <scheme val="minor"/>
      </rPr>
      <t xml:space="preserve"> funding being sought from the HRB (see note above):</t>
    </r>
  </si>
  <si>
    <t>Weekly Gross Salary (as per contract) (in €'s)</t>
  </si>
  <si>
    <t>Weekly Employer PRSI (in €'s)</t>
  </si>
  <si>
    <t>Weekly Employer Pension Contribution  (in €'s)</t>
  </si>
  <si>
    <t>Weekly Social Welfare Benefit Amount (in €'s)</t>
  </si>
  <si>
    <t>No. of Weeks Entitlement</t>
  </si>
  <si>
    <t>Additional Funding Sought from HRB (in €'s)</t>
  </si>
  <si>
    <t>Maternity Benefit</t>
  </si>
  <si>
    <t>Paternity Benefit</t>
  </si>
  <si>
    <t>Adoptive Benefit</t>
  </si>
  <si>
    <t>Paid Sick Benefit</t>
  </si>
  <si>
    <t>Impact of leave on the grant:</t>
  </si>
  <si>
    <t>Brief description of claimant's role on grant</t>
  </si>
  <si>
    <t xml:space="preserve">Will the claimant be replaced during the leave period?
</t>
  </si>
  <si>
    <t xml:space="preserve">Outline the planned activities to ensure successful delivery of grant objectives taking into account the leave period.
</t>
  </si>
  <si>
    <t>Provide brief description of each role continuing to work on the grant during the leave period (supported by details in Proposed Budget tab).</t>
  </si>
  <si>
    <t>Additional documentation required with request:</t>
  </si>
  <si>
    <t xml:space="preserve">1.  Where paid sick leave is being claimed, a copy of the Host Institution Policy on paid sick leave, or a letter of confirmation of this policy, duly signed by the Director of HR, on official headed notepaper, must accompany this form. </t>
  </si>
  <si>
    <r>
      <t xml:space="preserve">2.  If the claimant </t>
    </r>
    <r>
      <rPr>
        <b/>
        <sz val="11"/>
        <color theme="1"/>
        <rFont val="Calibri"/>
        <family val="2"/>
      </rPr>
      <t>does not</t>
    </r>
    <r>
      <rPr>
        <sz val="11"/>
        <color theme="1"/>
        <rFont val="Calibri"/>
        <family val="2"/>
      </rPr>
      <t xml:space="preserve"> satisfy the PRSI contribution condit</t>
    </r>
    <r>
      <rPr>
        <sz val="11"/>
        <rFont val="Calibri"/>
        <family val="2"/>
      </rPr>
      <t>ions for the social benefit being sought</t>
    </r>
    <r>
      <rPr>
        <sz val="11"/>
        <color theme="1"/>
        <rFont val="Calibri"/>
        <family val="2"/>
      </rPr>
      <t>, a letter from the Host Institution, confirming the claimants ineligibility, duly signed and stamped by the Host Institution, must accompany this form.</t>
    </r>
  </si>
  <si>
    <t>For completion by Social Benefit Claimant</t>
  </si>
  <si>
    <t>Name of claimant:      </t>
  </si>
  <si>
    <t>Defer, Suspend or Cancel Request</t>
  </si>
  <si>
    <t>Please refer to HRB Policy on Grant Amendments</t>
  </si>
  <si>
    <t>Grant Deferral:</t>
  </si>
  <si>
    <t>Current start date:</t>
  </si>
  <si>
    <t>Proposed number of months to defer by:</t>
  </si>
  <si>
    <t>Proposed new start date:</t>
  </si>
  <si>
    <t>Grant Suspension:</t>
  </si>
  <si>
    <t>Proposed suspension date:</t>
  </si>
  <si>
    <t>Proposed number of months of suspension:</t>
  </si>
  <si>
    <t>Proposed restart date:</t>
  </si>
  <si>
    <t>Grant Cancellation:</t>
  </si>
  <si>
    <t>Proposed date of cancellation:</t>
  </si>
  <si>
    <t>Justification:</t>
  </si>
  <si>
    <t>Please state clearly and in detail the reason for requesting this amendment</t>
  </si>
  <si>
    <t>Gantt Chart</t>
  </si>
  <si>
    <t>Gannt Chart:</t>
  </si>
  <si>
    <t>Please provide the most up to date Gantt Chart based on the amendment request.  (Excel or Picture)</t>
  </si>
  <si>
    <t>Table 1 - Proposed Budget</t>
  </si>
  <si>
    <t>Guidelines for completing Table 1</t>
  </si>
  <si>
    <t xml:space="preserve">1. Populate the current budget (column J).  
  -  Please include salary, PRSI and pension details for each paid role on the grant.
  -  For infrastructure grants (e.g. CTIC, CRFC, DIFA, CTFA, CTN) please add lines to provide breakdown of each category as per HRB grant letter or most recent letter of variation.
  -  For non-infrastructure grants (e.g. ILP, APA, HRCI, SDAP and career grants), the total for each non-salary related category can be provided in a single line.  </t>
  </si>
  <si>
    <t>2. Complete  the proposed budget for each year with changes related to the variation e.g. if requesting an extension period you must provide breakdown of any expenses anticipated during the extension period, if requesting budget reallocation you must provide breakdown of expenses in each cost category with detail as in 1 above.  Add additional years as required.</t>
  </si>
  <si>
    <t xml:space="preserve">Please select overhead* applicable for this grant (used to calculate overheads in table below): </t>
  </si>
  <si>
    <t xml:space="preserve">* Note overhead is not allowed on equipment, student fees or social benefits. </t>
  </si>
  <si>
    <t>Proposed Budget Table</t>
  </si>
  <si>
    <t>Check</t>
  </si>
  <si>
    <t>FTE</t>
  </si>
  <si>
    <t>Year 1</t>
  </si>
  <si>
    <t>Year 2</t>
  </si>
  <si>
    <t>Year 3</t>
  </si>
  <si>
    <t>Year 4</t>
  </si>
  <si>
    <t>Current Budget as per HRB Grant Letter or LOV</t>
  </si>
  <si>
    <t>Variance</t>
  </si>
  <si>
    <t>Review Tips</t>
  </si>
  <si>
    <t>€</t>
  </si>
  <si>
    <r>
      <t xml:space="preserve">Where more than one person has held a role, please enter their </t>
    </r>
    <r>
      <rPr>
        <b/>
        <i/>
        <sz val="11"/>
        <color theme="1"/>
        <rFont val="Calibri"/>
        <family val="2"/>
      </rPr>
      <t>combined</t>
    </r>
    <r>
      <rPr>
        <i/>
        <sz val="11"/>
        <color theme="1"/>
        <rFont val="Calibri"/>
        <family val="2"/>
      </rPr>
      <t xml:space="preserve"> totals for each year for each subcategory (Salary, PRSI, Pension) 
</t>
    </r>
  </si>
  <si>
    <t>Salary Related Costs</t>
  </si>
  <si>
    <t>Role 1 (role eg Post Doc, pay level (IUA scale or other))</t>
  </si>
  <si>
    <t>FTE-&gt;</t>
  </si>
  <si>
    <t>Salary</t>
  </si>
  <si>
    <t>Employer PRSI</t>
  </si>
  <si>
    <t>Employer Pension Contribution</t>
  </si>
  <si>
    <t>Role 1 Subtotal</t>
  </si>
  <si>
    <t>Role 2  (role eg Post Doc, pay level (IUA scale or other))</t>
  </si>
  <si>
    <t>Role 2 Subtotal</t>
  </si>
  <si>
    <t>Social Benefit
(where applicable)</t>
  </si>
  <si>
    <t>Social Benefit Payment</t>
  </si>
  <si>
    <t>Salary Related Costs  Subtotal</t>
  </si>
  <si>
    <t>Non-Salary Related costs</t>
  </si>
  <si>
    <t>Student Stipend</t>
  </si>
  <si>
    <t>2023 Stipend Increase</t>
  </si>
  <si>
    <t>Student fees</t>
  </si>
  <si>
    <t>Running costs</t>
  </si>
  <si>
    <t>Equipment</t>
  </si>
  <si>
    <t>Training costs</t>
  </si>
  <si>
    <t>Dissemination</t>
  </si>
  <si>
    <t>Open Access</t>
  </si>
  <si>
    <t>Fair Data Management</t>
  </si>
  <si>
    <t>Public/Patient Involvement (PPI)</t>
  </si>
  <si>
    <t>Travel Grant</t>
  </si>
  <si>
    <t>Non -Salary Related Costs  Subtotal</t>
  </si>
  <si>
    <t>Co-Funding</t>
  </si>
  <si>
    <t>HEA Covid Funding</t>
  </si>
  <si>
    <t>Overheads contributions</t>
  </si>
  <si>
    <t>Table 2 - Final Details Of HEA Covid Funding Received</t>
  </si>
  <si>
    <t>Please provide the detail of any successful HEA Covid Funding relating to this grant.</t>
  </si>
  <si>
    <t xml:space="preserve">(Amend budget headings as required) </t>
  </si>
  <si>
    <t xml:space="preserve">Where more than one person has held a role, please enter their combined totals for each year for each subcategory (Salary, PRSI, Pension).          </t>
  </si>
  <si>
    <t>Role 1 (role, pay level (IUA scale or other))</t>
  </si>
  <si>
    <t>Salary (Position, pay level (IUA scale or other))</t>
  </si>
  <si>
    <t>Employer Pension Contribution*</t>
  </si>
  <si>
    <t>Role 2 (role, pay level (IUA scale or other))</t>
  </si>
  <si>
    <t>Role 2 e.g. Post Doc, L2.2</t>
  </si>
  <si>
    <t>Travel &amp; Dissemination</t>
  </si>
  <si>
    <t>Social Benefits</t>
  </si>
  <si>
    <t>Maternity benefit</t>
  </si>
  <si>
    <t>Paternity benefit</t>
  </si>
  <si>
    <t>Adoptive leave</t>
  </si>
  <si>
    <t>Paid sick leave</t>
  </si>
  <si>
    <t>Yes/No</t>
  </si>
  <si>
    <t>Yes</t>
  </si>
  <si>
    <t>No</t>
  </si>
  <si>
    <t>N/A</t>
  </si>
  <si>
    <t>Overheads</t>
  </si>
  <si>
    <t>X</t>
  </si>
  <si>
    <t>Defer, Suspend, Cancel</t>
  </si>
  <si>
    <t>Grant Deferral</t>
  </si>
  <si>
    <t>Grant Suspension</t>
  </si>
  <si>
    <t>Grant Cancellation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</si>
</sst>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Red]\(#,##0\)"/>
    <numFmt numFmtId="166" formatCode="dd/mm/yyyy;@"/>
    <numFmt numFmtId="167" formatCode="[$-1809]dd\ mmmm\ yyyy;@"/>
    <numFmt numFmtId="168" formatCode="#,##0;\(#,##0\)"/>
    <numFmt numFmtId="169" formatCode="0.000000"/>
  </numFmts>
  <fonts count="45"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color theme="1"/>
      <name val="Calibri"/>
      <family val="2"/>
    </font>
    <font>
      <b/>
      <sz val="11"/>
      <color theme="1"/>
      <name val="Calibri"/>
      <family val="2"/>
    </font>
    <font>
      <sz val="10"/>
      <color theme="1"/>
      <name val="Times New Roman"/>
      <family val="1"/>
    </font>
    <font>
      <sz val="11"/>
      <color theme="1"/>
      <name val="Calibri"/>
      <family val="2"/>
    </font>
    <font>
      <i/>
      <sz val="11"/>
      <color theme="1"/>
      <name val="Calibri"/>
      <family val="2"/>
    </font>
    <font>
      <u/>
      <sz val="11"/>
      <color theme="1"/>
      <name val="Calibri"/>
      <family val="2"/>
    </font>
    <font>
      <b/>
      <sz val="11"/>
      <color rgb="FF000000"/>
      <name val="Calibri"/>
      <family val="2"/>
    </font>
    <font>
      <sz val="11"/>
      <color rgb="FF000000"/>
      <name val="Calibri"/>
      <family val="2"/>
    </font>
    <font>
      <b/>
      <sz val="16"/>
      <color theme="1"/>
      <name val="Calibri"/>
      <family val="2"/>
    </font>
    <font>
      <b/>
      <sz val="14"/>
      <color theme="1"/>
      <name val="Calibri"/>
      <family val="2"/>
    </font>
    <font>
      <b/>
      <i/>
      <sz val="11"/>
      <color theme="1"/>
      <name val="Calibri"/>
      <family val="2"/>
    </font>
    <font>
      <b/>
      <sz val="3"/>
      <color theme="1"/>
      <name val="Calibri"/>
      <family val="2"/>
    </font>
    <font>
      <sz val="3"/>
      <color theme="1"/>
      <name val="Calibri"/>
      <family val="2"/>
    </font>
    <font>
      <sz val="11"/>
      <name val="Calibri"/>
      <family val="2"/>
      <scheme val="minor"/>
    </font>
    <font>
      <u/>
      <sz val="11"/>
      <color theme="10"/>
      <name val="Calibri"/>
      <family val="2"/>
      <scheme val="minor"/>
    </font>
    <font>
      <b/>
      <sz val="10"/>
      <color theme="1"/>
      <name val="Calibri"/>
      <family val="2"/>
    </font>
    <font>
      <sz val="11"/>
      <name val="Calibri"/>
      <family val="2"/>
    </font>
    <font>
      <b/>
      <u/>
      <sz val="11"/>
      <color theme="1"/>
      <name val="Calibri"/>
      <family val="2"/>
      <scheme val="minor"/>
    </font>
    <font>
      <b/>
      <u/>
      <sz val="11"/>
      <color theme="1"/>
      <name val="Calibri"/>
      <family val="2"/>
    </font>
    <font>
      <b/>
      <sz val="11"/>
      <color rgb="FFFF0000"/>
      <name val="Calibri"/>
      <family val="2"/>
      <scheme val="minor"/>
    </font>
    <font>
      <b/>
      <sz val="11"/>
      <color theme="1"/>
      <name val="Calibri"/>
      <family val="1"/>
      <scheme val="minor"/>
    </font>
    <font>
      <b/>
      <sz val="14"/>
      <color theme="1"/>
      <name val="Calibri"/>
      <family val="2"/>
      <scheme val="minor"/>
    </font>
    <font>
      <b/>
      <u/>
      <sz val="12"/>
      <color theme="1"/>
      <name val="Calibri"/>
      <family val="2"/>
      <scheme val="minor"/>
    </font>
    <font>
      <b/>
      <sz val="11"/>
      <color rgb="FFFF0000"/>
      <name val="Calibri"/>
      <family val="2"/>
    </font>
    <font>
      <sz val="11"/>
      <color rgb="FFFF0000"/>
      <name val="Calibri"/>
      <family val="2"/>
      <scheme val="minor"/>
    </font>
    <font>
      <b/>
      <sz val="14"/>
      <color rgb="FFFF0000"/>
      <name val="Calibri"/>
      <family val="2"/>
      <scheme val="minor"/>
    </font>
    <font>
      <sz val="9"/>
      <color theme="1"/>
      <name val="Calibri"/>
      <family val="2"/>
    </font>
    <font>
      <i/>
      <sz val="9"/>
      <color theme="1"/>
      <name val="Calibri"/>
      <family val="2"/>
    </font>
    <font>
      <sz val="9"/>
      <color indexed="81"/>
      <name val="Tahoma"/>
      <family val="2"/>
    </font>
    <font>
      <b/>
      <sz val="9"/>
      <color indexed="81"/>
      <name val="Tahoma"/>
      <family val="2"/>
    </font>
    <font>
      <sz val="11"/>
      <color theme="0"/>
      <name val="Calibri"/>
      <family val="2"/>
      <scheme val="minor"/>
    </font>
    <font>
      <i/>
      <sz val="12"/>
      <color theme="1"/>
      <name val="Calibri"/>
      <family val="2"/>
      <scheme val="minor"/>
    </font>
    <font>
      <b/>
      <sz val="12"/>
      <color rgb="FFFF0000"/>
      <name val="Calibri"/>
      <family val="2"/>
      <scheme val="minor"/>
    </font>
    <font>
      <sz val="11"/>
      <color theme="4" tint="-0.249977111117893"/>
      <name val="Calibri"/>
      <family val="2"/>
    </font>
    <font>
      <sz val="10"/>
      <color theme="1"/>
      <name val="Calibri"/>
      <family val="2"/>
      <scheme val="minor"/>
    </font>
    <font>
      <b/>
      <u/>
      <sz val="12"/>
      <color theme="1"/>
      <name val="Calibri"/>
      <family val="2"/>
    </font>
    <font>
      <b/>
      <i/>
      <u/>
      <sz val="12"/>
      <color theme="1"/>
      <name val="Calibri"/>
      <family val="2"/>
      <scheme val="minor"/>
    </font>
    <font>
      <sz val="11"/>
      <color theme="10"/>
      <name val="Calibri"/>
      <family val="2"/>
      <scheme val="minor"/>
    </font>
    <font>
      <b/>
      <sz val="11"/>
      <name val="Calibri"/>
      <family val="2"/>
    </font>
    <font>
      <b/>
      <sz val="11"/>
      <color rgb="FF000000"/>
      <name val="Calibri"/>
      <family val="2"/>
      <scheme val="minor"/>
    </font>
    <font>
      <sz val="11"/>
      <color rgb="FF000000"/>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gray125">
        <bgColor theme="0"/>
      </patternFill>
    </fill>
  </fills>
  <borders count="7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thin">
        <color theme="0"/>
      </right>
      <top/>
      <bottom/>
      <diagonal/>
    </border>
    <border>
      <left style="thin">
        <color theme="0"/>
      </left>
      <right style="thin">
        <color theme="0"/>
      </right>
      <top/>
      <bottom/>
      <diagonal/>
    </border>
    <border>
      <left/>
      <right/>
      <top style="thin">
        <color theme="0"/>
      </top>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top style="thin">
        <color indexed="64"/>
      </top>
      <bottom style="thin">
        <color theme="0"/>
      </bottom>
      <diagonal/>
    </border>
    <border>
      <left style="thin">
        <color theme="0"/>
      </left>
      <right/>
      <top style="thin">
        <color indexed="64"/>
      </top>
      <bottom style="thin">
        <color theme="0"/>
      </bottom>
      <diagonal/>
    </border>
    <border>
      <left style="thin">
        <color theme="0"/>
      </left>
      <right/>
      <top style="thin">
        <color theme="0"/>
      </top>
      <bottom style="thin">
        <color indexed="64"/>
      </bottom>
      <diagonal/>
    </border>
    <border>
      <left style="thin">
        <color theme="0"/>
      </left>
      <right style="thin">
        <color theme="0"/>
      </right>
      <top style="thin">
        <color indexed="64"/>
      </top>
      <bottom style="thin">
        <color theme="0"/>
      </bottom>
      <diagonal/>
    </border>
    <border>
      <left/>
      <right style="thin">
        <color theme="0"/>
      </right>
      <top style="thin">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right style="thin">
        <color theme="0"/>
      </right>
      <top style="thin">
        <color indexed="64"/>
      </top>
      <bottom style="thin">
        <color theme="0"/>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indexed="64"/>
      </left>
      <right/>
      <top/>
      <bottom/>
      <diagonal/>
    </border>
  </borders>
  <cellStyleXfs count="3">
    <xf numFmtId="0" fontId="0" fillId="0" borderId="0"/>
    <xf numFmtId="43" fontId="1" fillId="0" borderId="0" applyFont="0" applyFill="0" applyBorder="0" applyAlignment="0" applyProtection="0"/>
    <xf numFmtId="0" fontId="18" fillId="0" borderId="0" applyNumberFormat="0" applyFill="0" applyBorder="0" applyAlignment="0" applyProtection="0"/>
  </cellStyleXfs>
  <cellXfs count="399">
    <xf numFmtId="0" fontId="0" fillId="0" borderId="0" xfId="0"/>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0" fillId="3" borderId="0" xfId="0" applyFill="1"/>
    <xf numFmtId="0" fontId="19" fillId="2" borderId="16" xfId="0" applyFont="1" applyFill="1" applyBorder="1" applyAlignment="1">
      <alignment vertical="center" wrapText="1"/>
    </xf>
    <xf numFmtId="165" fontId="5" fillId="2" borderId="7" xfId="1" applyNumberFormat="1" applyFont="1" applyFill="1" applyBorder="1" applyAlignment="1">
      <alignment horizontal="center" vertical="center" wrapText="1"/>
    </xf>
    <xf numFmtId="165" fontId="7" fillId="2" borderId="17" xfId="1" applyNumberFormat="1" applyFont="1" applyFill="1" applyBorder="1" applyAlignment="1">
      <alignment horizontal="center" vertical="center" wrapText="1"/>
    </xf>
    <xf numFmtId="38" fontId="7" fillId="0" borderId="4" xfId="1" applyNumberFormat="1" applyFont="1" applyBorder="1" applyAlignment="1">
      <alignment horizontal="center" vertical="center" wrapText="1"/>
    </xf>
    <xf numFmtId="38" fontId="7" fillId="0" borderId="12" xfId="1" applyNumberFormat="1" applyFont="1" applyBorder="1" applyAlignment="1">
      <alignment horizontal="center" vertical="center" wrapText="1"/>
    </xf>
    <xf numFmtId="38" fontId="7" fillId="2" borderId="4" xfId="1" applyNumberFormat="1" applyFont="1" applyFill="1" applyBorder="1" applyAlignment="1">
      <alignment horizontal="center" vertical="center" wrapText="1"/>
    </xf>
    <xf numFmtId="38" fontId="7" fillId="2" borderId="12" xfId="1" applyNumberFormat="1" applyFont="1" applyFill="1" applyBorder="1" applyAlignment="1">
      <alignment horizontal="center" vertical="center" wrapText="1"/>
    </xf>
    <xf numFmtId="38" fontId="5" fillId="0" borderId="4" xfId="1" applyNumberFormat="1" applyFont="1" applyBorder="1" applyAlignment="1">
      <alignment horizontal="center" vertical="center" wrapText="1"/>
    </xf>
    <xf numFmtId="38" fontId="5" fillId="2" borderId="4" xfId="1" applyNumberFormat="1" applyFont="1" applyFill="1" applyBorder="1" applyAlignment="1">
      <alignment horizontal="center" vertical="center" wrapText="1"/>
    </xf>
    <xf numFmtId="38" fontId="5" fillId="2" borderId="12" xfId="1" applyNumberFormat="1" applyFont="1" applyFill="1" applyBorder="1" applyAlignment="1">
      <alignment horizontal="center" vertical="center" wrapText="1"/>
    </xf>
    <xf numFmtId="38" fontId="7" fillId="0" borderId="12" xfId="1" applyNumberFormat="1" applyFont="1" applyFill="1" applyBorder="1" applyAlignment="1">
      <alignment horizontal="center" vertical="center" wrapText="1"/>
    </xf>
    <xf numFmtId="38" fontId="4" fillId="0" borderId="11" xfId="0" applyNumberFormat="1" applyFont="1" applyBorder="1" applyAlignment="1">
      <alignment vertical="center" wrapText="1"/>
    </xf>
    <xf numFmtId="38" fontId="7" fillId="0" borderId="4" xfId="1" applyNumberFormat="1" applyFont="1" applyFill="1" applyBorder="1" applyAlignment="1">
      <alignment horizontal="center" vertical="center" wrapText="1"/>
    </xf>
    <xf numFmtId="38" fontId="19" fillId="2" borderId="11" xfId="0" applyNumberFormat="1" applyFont="1" applyFill="1" applyBorder="1" applyAlignment="1">
      <alignment horizontal="left" vertical="center" wrapText="1"/>
    </xf>
    <xf numFmtId="38" fontId="19" fillId="0" borderId="11" xfId="0" applyNumberFormat="1" applyFont="1" applyBorder="1" applyAlignment="1">
      <alignment horizontal="left" vertical="center" wrapText="1"/>
    </xf>
    <xf numFmtId="38" fontId="19" fillId="2" borderId="16" xfId="0" applyNumberFormat="1" applyFont="1" applyFill="1" applyBorder="1" applyAlignment="1">
      <alignment vertical="center" wrapText="1"/>
    </xf>
    <xf numFmtId="38" fontId="15" fillId="0" borderId="11" xfId="0" applyNumberFormat="1" applyFont="1" applyBorder="1" applyAlignment="1">
      <alignment horizontal="left" vertical="center" wrapText="1" indent="1"/>
    </xf>
    <xf numFmtId="38" fontId="15" fillId="0" borderId="4" xfId="1" applyNumberFormat="1" applyFont="1" applyBorder="1" applyAlignment="1">
      <alignment horizontal="center" vertical="center" wrapText="1"/>
    </xf>
    <xf numFmtId="38" fontId="16" fillId="0" borderId="12" xfId="1" applyNumberFormat="1" applyFont="1" applyBorder="1" applyAlignment="1">
      <alignment horizontal="center" vertical="center" wrapText="1"/>
    </xf>
    <xf numFmtId="38" fontId="5" fillId="2" borderId="11" xfId="0" applyNumberFormat="1" applyFont="1" applyFill="1" applyBorder="1" applyAlignment="1">
      <alignment horizontal="left" vertical="center" wrapText="1"/>
    </xf>
    <xf numFmtId="38" fontId="7" fillId="0" borderId="11" xfId="0" applyNumberFormat="1" applyFont="1" applyBorder="1" applyAlignment="1">
      <alignment vertical="center" wrapText="1"/>
    </xf>
    <xf numFmtId="38" fontId="5" fillId="2" borderId="37" xfId="0" applyNumberFormat="1" applyFont="1" applyFill="1" applyBorder="1" applyAlignment="1">
      <alignment horizontal="left" vertical="center" wrapText="1"/>
    </xf>
    <xf numFmtId="38" fontId="5" fillId="2" borderId="35" xfId="1" applyNumberFormat="1" applyFont="1" applyFill="1" applyBorder="1" applyAlignment="1">
      <alignment horizontal="center" vertical="center" wrapText="1"/>
    </xf>
    <xf numFmtId="0" fontId="0" fillId="3" borderId="11" xfId="0" applyFill="1" applyBorder="1" applyAlignment="1">
      <alignment horizontal="center" vertical="center"/>
    </xf>
    <xf numFmtId="0" fontId="4" fillId="3" borderId="11" xfId="0" applyFont="1" applyFill="1" applyBorder="1" applyAlignment="1">
      <alignment horizontal="left" vertical="center" wrapText="1"/>
    </xf>
    <xf numFmtId="168" fontId="1" fillId="3" borderId="11" xfId="1" applyNumberFormat="1" applyFont="1" applyFill="1" applyBorder="1" applyAlignment="1">
      <alignment horizontal="center" vertical="center"/>
    </xf>
    <xf numFmtId="168" fontId="7" fillId="3" borderId="21" xfId="0" applyNumberFormat="1" applyFont="1" applyFill="1" applyBorder="1" applyAlignment="1">
      <alignment vertical="center" wrapText="1"/>
    </xf>
    <xf numFmtId="168" fontId="7" fillId="3" borderId="22" xfId="0" applyNumberFormat="1" applyFont="1" applyFill="1" applyBorder="1" applyAlignment="1">
      <alignment horizontal="center" vertical="center" wrapText="1"/>
    </xf>
    <xf numFmtId="168" fontId="7" fillId="3" borderId="21" xfId="0" applyNumberFormat="1" applyFont="1" applyFill="1" applyBorder="1" applyAlignment="1">
      <alignment horizontal="center" vertical="center" wrapText="1"/>
    </xf>
    <xf numFmtId="168" fontId="0" fillId="3" borderId="21" xfId="0" applyNumberFormat="1" applyFill="1" applyBorder="1"/>
    <xf numFmtId="168" fontId="0" fillId="3" borderId="22" xfId="0" applyNumberFormat="1" applyFill="1" applyBorder="1"/>
    <xf numFmtId="168" fontId="2" fillId="3" borderId="21" xfId="0" applyNumberFormat="1" applyFont="1" applyFill="1" applyBorder="1"/>
    <xf numFmtId="165" fontId="0" fillId="3" borderId="5" xfId="1" applyNumberFormat="1" applyFont="1" applyFill="1" applyBorder="1" applyAlignment="1">
      <alignment horizontal="center" vertical="center"/>
    </xf>
    <xf numFmtId="0" fontId="2" fillId="3" borderId="0" xfId="0" applyFont="1" applyFill="1"/>
    <xf numFmtId="0" fontId="7" fillId="3" borderId="0" xfId="0" applyFont="1" applyFill="1" applyAlignment="1">
      <alignment horizontal="left"/>
    </xf>
    <xf numFmtId="0" fontId="20" fillId="3" borderId="4" xfId="0" applyFont="1" applyFill="1" applyBorder="1" applyAlignment="1">
      <alignment horizontal="center"/>
    </xf>
    <xf numFmtId="0" fontId="7" fillId="3" borderId="0" xfId="0" applyFont="1" applyFill="1" applyAlignment="1">
      <alignment horizontal="left" vertical="center"/>
    </xf>
    <xf numFmtId="0" fontId="5" fillId="3" borderId="0" xfId="0" applyFont="1" applyFill="1" applyAlignment="1">
      <alignment horizontal="left" vertical="center"/>
    </xf>
    <xf numFmtId="0" fontId="5" fillId="3" borderId="4" xfId="0" applyFont="1" applyFill="1" applyBorder="1" applyAlignment="1">
      <alignment horizontal="justify" vertical="center" wrapText="1"/>
    </xf>
    <xf numFmtId="0" fontId="7" fillId="3" borderId="0" xfId="0" applyFont="1" applyFill="1" applyAlignment="1">
      <alignment horizontal="justify" vertical="center"/>
    </xf>
    <xf numFmtId="0" fontId="7" fillId="3" borderId="21"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2" xfId="0" applyFont="1" applyFill="1" applyBorder="1" applyAlignment="1">
      <alignment horizontal="left" vertical="center" wrapText="1"/>
    </xf>
    <xf numFmtId="0" fontId="7" fillId="3" borderId="0" xfId="0" applyFont="1" applyFill="1" applyAlignment="1">
      <alignment horizontal="center" vertical="center" wrapText="1"/>
    </xf>
    <xf numFmtId="0" fontId="13" fillId="3" borderId="0" xfId="0" applyFont="1" applyFill="1" applyAlignment="1">
      <alignment vertical="center"/>
    </xf>
    <xf numFmtId="0" fontId="7" fillId="3" borderId="0" xfId="0" applyFont="1" applyFill="1" applyAlignment="1">
      <alignment vertical="center" wrapText="1"/>
    </xf>
    <xf numFmtId="0" fontId="3" fillId="3" borderId="0" xfId="0" applyFont="1" applyFill="1" applyAlignment="1">
      <alignment horizontal="left"/>
    </xf>
    <xf numFmtId="14" fontId="28" fillId="3" borderId="0" xfId="0" applyNumberFormat="1" applyFont="1" applyFill="1"/>
    <xf numFmtId="0" fontId="28" fillId="3" borderId="0" xfId="0" applyFont="1" applyFill="1"/>
    <xf numFmtId="0" fontId="35" fillId="3" borderId="0" xfId="0" applyFont="1" applyFill="1"/>
    <xf numFmtId="167" fontId="35" fillId="3" borderId="0" xfId="0" applyNumberFormat="1" applyFont="1" applyFill="1" applyAlignment="1">
      <alignment horizontal="left"/>
    </xf>
    <xf numFmtId="0" fontId="3" fillId="3" borderId="0" xfId="0" applyFont="1" applyFill="1"/>
    <xf numFmtId="0" fontId="7" fillId="3" borderId="23" xfId="0" applyFont="1" applyFill="1" applyBorder="1" applyAlignment="1">
      <alignment vertical="center" wrapText="1"/>
    </xf>
    <xf numFmtId="169" fontId="0" fillId="3" borderId="0" xfId="0" applyNumberFormat="1" applyFill="1"/>
    <xf numFmtId="0" fontId="5" fillId="3" borderId="0" xfId="0" applyFont="1" applyFill="1" applyAlignment="1">
      <alignment horizontal="center" vertical="center" wrapText="1"/>
    </xf>
    <xf numFmtId="0" fontId="29" fillId="3" borderId="0" xfId="0" applyFont="1" applyFill="1" applyAlignment="1">
      <alignment vertical="center"/>
    </xf>
    <xf numFmtId="0" fontId="18" fillId="3" borderId="0" xfId="2" applyFill="1" applyAlignment="1">
      <alignment horizontal="left" vertical="center" wrapText="1"/>
    </xf>
    <xf numFmtId="168" fontId="6" fillId="3" borderId="16" xfId="0" applyNumberFormat="1" applyFont="1" applyFill="1" applyBorder="1" applyAlignment="1">
      <alignment horizontal="left"/>
    </xf>
    <xf numFmtId="168" fontId="0" fillId="3" borderId="7" xfId="0" applyNumberFormat="1" applyFill="1" applyBorder="1"/>
    <xf numFmtId="168" fontId="10" fillId="3" borderId="1" xfId="0" applyNumberFormat="1" applyFont="1" applyFill="1" applyBorder="1" applyAlignment="1">
      <alignment horizontal="left" vertical="center"/>
    </xf>
    <xf numFmtId="168" fontId="10" fillId="3" borderId="36" xfId="1" applyNumberFormat="1" applyFont="1" applyFill="1" applyBorder="1" applyAlignment="1">
      <alignment horizontal="left" vertical="center"/>
    </xf>
    <xf numFmtId="168" fontId="10" fillId="3" borderId="34" xfId="1" applyNumberFormat="1" applyFont="1" applyFill="1" applyBorder="1" applyAlignment="1">
      <alignment horizontal="left" vertical="center"/>
    </xf>
    <xf numFmtId="0" fontId="2" fillId="3" borderId="0" xfId="0" applyFont="1" applyFill="1" applyAlignment="1">
      <alignment vertical="center"/>
    </xf>
    <xf numFmtId="0" fontId="7" fillId="3" borderId="0" xfId="0" applyFont="1" applyFill="1" applyAlignment="1">
      <alignment vertical="center"/>
    </xf>
    <xf numFmtId="0" fontId="18" fillId="3" borderId="0" xfId="2" applyFill="1" applyAlignment="1">
      <alignment vertical="center"/>
    </xf>
    <xf numFmtId="43" fontId="7" fillId="3" borderId="4" xfId="1" applyFont="1" applyFill="1" applyBorder="1" applyAlignment="1">
      <alignment horizontal="center" vertical="center" wrapText="1"/>
    </xf>
    <xf numFmtId="0" fontId="5" fillId="3" borderId="0" xfId="0" applyFont="1" applyFill="1" applyAlignment="1">
      <alignment horizontal="justify" vertical="center"/>
    </xf>
    <xf numFmtId="0" fontId="23" fillId="3" borderId="0" xfId="0" applyFont="1" applyFill="1" applyAlignment="1">
      <alignment vertical="center"/>
    </xf>
    <xf numFmtId="0" fontId="5" fillId="3" borderId="0" xfId="0" applyFont="1" applyFill="1" applyAlignment="1">
      <alignment horizontal="left" vertical="center" wrapText="1"/>
    </xf>
    <xf numFmtId="0" fontId="0" fillId="3" borderId="0" xfId="0" applyFill="1" applyAlignment="1">
      <alignment wrapText="1"/>
    </xf>
    <xf numFmtId="0" fontId="22" fillId="3" borderId="0" xfId="0" applyFont="1" applyFill="1" applyAlignment="1">
      <alignment horizontal="left" vertical="center"/>
    </xf>
    <xf numFmtId="0" fontId="5" fillId="3" borderId="4" xfId="0" applyFont="1" applyFill="1" applyBorder="1" applyAlignment="1">
      <alignment vertical="center" wrapText="1"/>
    </xf>
    <xf numFmtId="43" fontId="5" fillId="3" borderId="4" xfId="1" applyFont="1" applyFill="1" applyBorder="1" applyAlignment="1">
      <alignment horizontal="right" vertical="center" wrapText="1"/>
    </xf>
    <xf numFmtId="0" fontId="21" fillId="3" borderId="0" xfId="0" applyFont="1" applyFill="1"/>
    <xf numFmtId="0" fontId="7" fillId="3" borderId="11" xfId="0" applyFont="1" applyFill="1" applyBorder="1" applyAlignment="1">
      <alignment vertical="center" wrapText="1"/>
    </xf>
    <xf numFmtId="0" fontId="5" fillId="3" borderId="13" xfId="0" applyFont="1" applyFill="1" applyBorder="1" applyAlignment="1">
      <alignment vertical="center" wrapText="1"/>
    </xf>
    <xf numFmtId="0" fontId="25" fillId="3" borderId="0" xfId="0" applyFont="1" applyFill="1" applyAlignment="1">
      <alignment vertical="center"/>
    </xf>
    <xf numFmtId="0" fontId="12" fillId="3" borderId="0" xfId="0" applyFont="1" applyFill="1" applyAlignment="1">
      <alignment vertical="center"/>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41" xfId="0" applyFont="1" applyFill="1" applyBorder="1" applyAlignment="1">
      <alignment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19" fillId="3" borderId="16" xfId="0" applyFont="1" applyFill="1" applyBorder="1" applyAlignment="1">
      <alignment vertical="center" wrapText="1"/>
    </xf>
    <xf numFmtId="0" fontId="19" fillId="3" borderId="42" xfId="0" applyFont="1" applyFill="1" applyBorder="1" applyAlignment="1">
      <alignment vertical="center" wrapText="1"/>
    </xf>
    <xf numFmtId="2" fontId="7" fillId="3" borderId="7" xfId="1" applyNumberFormat="1" applyFont="1" applyFill="1" applyBorder="1" applyAlignment="1">
      <alignment horizontal="center" vertical="center" wrapText="1"/>
    </xf>
    <xf numFmtId="2" fontId="7" fillId="3" borderId="44" xfId="1" applyNumberFormat="1" applyFont="1" applyFill="1" applyBorder="1" applyAlignment="1">
      <alignment horizontal="center" vertical="center" wrapText="1"/>
    </xf>
    <xf numFmtId="2" fontId="7" fillId="4" borderId="12" xfId="1" applyNumberFormat="1" applyFont="1" applyFill="1" applyBorder="1" applyAlignment="1">
      <alignment horizontal="center" vertical="center" wrapText="1"/>
    </xf>
    <xf numFmtId="0" fontId="0" fillId="4" borderId="16" xfId="0" applyFill="1" applyBorder="1"/>
    <xf numFmtId="0" fontId="0" fillId="4" borderId="44" xfId="0" applyFill="1" applyBorder="1"/>
    <xf numFmtId="0" fontId="4" fillId="3" borderId="11" xfId="0" applyFont="1" applyFill="1" applyBorder="1" applyAlignment="1">
      <alignment vertical="center" wrapText="1"/>
    </xf>
    <xf numFmtId="0" fontId="4" fillId="4" borderId="6" xfId="0" applyFont="1" applyFill="1" applyBorder="1" applyAlignment="1">
      <alignment vertical="center" wrapText="1"/>
    </xf>
    <xf numFmtId="168" fontId="7" fillId="3" borderId="17" xfId="1" applyNumberFormat="1" applyFont="1" applyFill="1" applyBorder="1" applyAlignment="1">
      <alignment horizontal="center" vertical="center" wrapText="1"/>
    </xf>
    <xf numFmtId="168" fontId="0" fillId="3" borderId="0" xfId="0" applyNumberFormat="1" applyFill="1"/>
    <xf numFmtId="0" fontId="19" fillId="3" borderId="11" xfId="0" applyFont="1" applyFill="1" applyBorder="1" applyAlignment="1">
      <alignment horizontal="left" vertical="center" wrapText="1"/>
    </xf>
    <xf numFmtId="0" fontId="19" fillId="4" borderId="6" xfId="0" applyFont="1" applyFill="1" applyBorder="1" applyAlignment="1">
      <alignment horizontal="left" vertical="center" wrapText="1"/>
    </xf>
    <xf numFmtId="0" fontId="19" fillId="3" borderId="6" xfId="0" applyFont="1" applyFill="1" applyBorder="1" applyAlignment="1">
      <alignment horizontal="left" vertical="center" wrapText="1"/>
    </xf>
    <xf numFmtId="43" fontId="7" fillId="3" borderId="33" xfId="1" applyFont="1" applyFill="1" applyBorder="1" applyAlignment="1">
      <alignment horizontal="center" vertical="center" wrapText="1"/>
    </xf>
    <xf numFmtId="43" fontId="2" fillId="3" borderId="11" xfId="1" applyFont="1" applyFill="1" applyBorder="1" applyAlignment="1">
      <alignment horizontal="center" vertical="center"/>
    </xf>
    <xf numFmtId="0" fontId="0" fillId="3" borderId="0" xfId="0" applyFill="1" applyProtection="1">
      <protection locked="0"/>
    </xf>
    <xf numFmtId="165" fontId="0" fillId="4" borderId="44" xfId="0" applyNumberFormat="1" applyFill="1" applyBorder="1"/>
    <xf numFmtId="0" fontId="15" fillId="3" borderId="11" xfId="0" applyFont="1" applyFill="1" applyBorder="1" applyAlignment="1">
      <alignment horizontal="left" vertical="center" wrapText="1" indent="1"/>
    </xf>
    <xf numFmtId="168" fontId="15" fillId="3" borderId="4" xfId="1" applyNumberFormat="1" applyFont="1" applyFill="1" applyBorder="1" applyAlignment="1">
      <alignment horizontal="center" vertical="center" wrapText="1"/>
    </xf>
    <xf numFmtId="0" fontId="5" fillId="3" borderId="11" xfId="0" applyFont="1" applyFill="1" applyBorder="1" applyAlignment="1">
      <alignment horizontal="left" vertical="center" wrapText="1"/>
    </xf>
    <xf numFmtId="0" fontId="5" fillId="4" borderId="6" xfId="0" applyFont="1" applyFill="1" applyBorder="1" applyAlignment="1">
      <alignment horizontal="left" vertical="center" wrapText="1"/>
    </xf>
    <xf numFmtId="164" fontId="15" fillId="3" borderId="4" xfId="1" applyNumberFormat="1" applyFont="1" applyFill="1" applyBorder="1" applyAlignment="1">
      <alignment horizontal="center" vertical="center" wrapText="1"/>
    </xf>
    <xf numFmtId="164" fontId="16" fillId="3" borderId="12" xfId="1" applyNumberFormat="1" applyFont="1" applyFill="1" applyBorder="1" applyAlignment="1">
      <alignment horizontal="center" vertical="center" wrapText="1"/>
    </xf>
    <xf numFmtId="0" fontId="7" fillId="4" borderId="6" xfId="0" applyFont="1" applyFill="1" applyBorder="1" applyAlignment="1">
      <alignment vertical="center" wrapText="1"/>
    </xf>
    <xf numFmtId="0" fontId="5" fillId="4" borderId="6" xfId="0" applyFont="1" applyFill="1" applyBorder="1" applyAlignment="1">
      <alignment vertical="center" wrapText="1"/>
    </xf>
    <xf numFmtId="0" fontId="5" fillId="3" borderId="37" xfId="0" applyFont="1" applyFill="1" applyBorder="1" applyAlignment="1">
      <alignment horizontal="left" vertical="center" wrapText="1"/>
    </xf>
    <xf numFmtId="0" fontId="5" fillId="4" borderId="43" xfId="0" applyFont="1" applyFill="1" applyBorder="1" applyAlignment="1">
      <alignment horizontal="left" vertical="center" wrapText="1"/>
    </xf>
    <xf numFmtId="14" fontId="34" fillId="3" borderId="0" xfId="0" applyNumberFormat="1" applyFont="1" applyFill="1"/>
    <xf numFmtId="0" fontId="36" fillId="3" borderId="0" xfId="0" applyFont="1" applyFill="1" applyAlignment="1">
      <alignment horizontal="left"/>
    </xf>
    <xf numFmtId="0" fontId="5" fillId="3" borderId="42" xfId="0" applyFont="1" applyFill="1" applyBorder="1" applyAlignment="1">
      <alignment vertical="center" wrapText="1"/>
    </xf>
    <xf numFmtId="0" fontId="5" fillId="3" borderId="7" xfId="0" applyFont="1" applyFill="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11" fillId="3" borderId="21" xfId="0" applyFont="1" applyFill="1" applyBorder="1" applyAlignment="1">
      <alignment horizontal="left" vertical="center" wrapText="1"/>
    </xf>
    <xf numFmtId="0" fontId="11" fillId="3" borderId="22" xfId="0" applyFont="1" applyFill="1" applyBorder="1" applyAlignment="1">
      <alignment horizontal="left" vertical="center" wrapText="1"/>
    </xf>
    <xf numFmtId="0" fontId="7" fillId="3" borderId="24" xfId="0" applyFont="1" applyFill="1" applyBorder="1" applyAlignment="1">
      <alignment horizontal="left" vertical="center" wrapText="1"/>
    </xf>
    <xf numFmtId="0" fontId="7" fillId="3" borderId="3" xfId="0" applyFont="1" applyFill="1" applyBorder="1" applyAlignment="1">
      <alignment horizontal="left" vertical="center" wrapText="1"/>
    </xf>
    <xf numFmtId="0" fontId="18" fillId="3" borderId="0" xfId="2" applyFill="1" applyAlignment="1">
      <alignment horizontal="left"/>
    </xf>
    <xf numFmtId="0" fontId="0" fillId="3" borderId="0" xfId="0" applyFill="1" applyAlignment="1">
      <alignment horizontal="left" wrapText="1"/>
    </xf>
    <xf numFmtId="0" fontId="28" fillId="3" borderId="4" xfId="0" applyFont="1" applyFill="1" applyBorder="1"/>
    <xf numFmtId="0" fontId="17" fillId="0" borderId="0" xfId="0" applyFont="1"/>
    <xf numFmtId="0" fontId="17" fillId="0" borderId="49" xfId="0" applyFont="1" applyBorder="1"/>
    <xf numFmtId="0" fontId="0" fillId="3" borderId="49" xfId="0" applyFill="1" applyBorder="1"/>
    <xf numFmtId="0" fontId="17" fillId="0" borderId="50" xfId="0" applyFont="1" applyBorder="1"/>
    <xf numFmtId="0" fontId="17" fillId="0" borderId="51" xfId="0" applyFont="1" applyBorder="1"/>
    <xf numFmtId="0" fontId="4" fillId="3" borderId="52" xfId="0" applyFont="1" applyFill="1" applyBorder="1" applyAlignment="1">
      <alignment horizontal="justify" vertical="center"/>
    </xf>
    <xf numFmtId="0" fontId="0" fillId="3" borderId="53" xfId="0" applyFill="1" applyBorder="1"/>
    <xf numFmtId="0" fontId="0" fillId="3" borderId="54" xfId="0" applyFill="1" applyBorder="1"/>
    <xf numFmtId="0" fontId="21" fillId="3" borderId="0" xfId="0" applyFont="1" applyFill="1" applyAlignment="1">
      <alignment horizontal="left" vertical="center"/>
    </xf>
    <xf numFmtId="0" fontId="37" fillId="3" borderId="0" xfId="0" applyFont="1" applyFill="1" applyAlignment="1">
      <alignment horizontal="center" vertical="top"/>
    </xf>
    <xf numFmtId="0" fontId="0" fillId="3" borderId="0" xfId="0" applyFill="1" applyAlignment="1">
      <alignment vertical="top"/>
    </xf>
    <xf numFmtId="9" fontId="0" fillId="3" borderId="0" xfId="0" applyNumberFormat="1" applyFill="1"/>
    <xf numFmtId="0" fontId="10" fillId="3" borderId="23" xfId="0" applyFont="1" applyFill="1" applyBorder="1" applyAlignment="1">
      <alignment horizontal="left" vertical="center"/>
    </xf>
    <xf numFmtId="0" fontId="2" fillId="3" borderId="31" xfId="0" applyFont="1" applyFill="1" applyBorder="1" applyAlignment="1">
      <alignment horizontal="left"/>
    </xf>
    <xf numFmtId="0" fontId="10" fillId="3" borderId="3" xfId="0" applyFont="1" applyFill="1" applyBorder="1" applyAlignment="1">
      <alignment horizontal="left" vertical="center" wrapText="1"/>
    </xf>
    <xf numFmtId="0" fontId="2" fillId="0" borderId="0" xfId="0" applyFont="1"/>
    <xf numFmtId="9" fontId="0" fillId="0" borderId="0" xfId="0" applyNumberFormat="1"/>
    <xf numFmtId="0" fontId="7" fillId="3" borderId="22" xfId="0" applyFont="1" applyFill="1" applyBorder="1" applyAlignment="1">
      <alignment vertical="center" wrapText="1"/>
    </xf>
    <xf numFmtId="0" fontId="7" fillId="3" borderId="22" xfId="0" applyFont="1" applyFill="1" applyBorder="1" applyAlignment="1">
      <alignment vertical="top" wrapText="1"/>
    </xf>
    <xf numFmtId="0" fontId="5" fillId="4" borderId="41" xfId="0" applyFont="1" applyFill="1" applyBorder="1" applyAlignment="1">
      <alignment vertical="center" wrapText="1"/>
    </xf>
    <xf numFmtId="0" fontId="11" fillId="3" borderId="0" xfId="0" applyFont="1" applyFill="1" applyAlignment="1">
      <alignment vertical="top" wrapText="1"/>
    </xf>
    <xf numFmtId="0" fontId="26" fillId="3" borderId="0" xfId="0" applyFont="1" applyFill="1"/>
    <xf numFmtId="0" fontId="7" fillId="3" borderId="21" xfId="0" applyFont="1" applyFill="1" applyBorder="1" applyAlignment="1">
      <alignment horizontal="left" vertical="top" wrapText="1"/>
    </xf>
    <xf numFmtId="0" fontId="20" fillId="3" borderId="0" xfId="0" applyFont="1" applyFill="1" applyAlignment="1">
      <alignment horizontal="center"/>
    </xf>
    <xf numFmtId="0" fontId="11" fillId="3" borderId="0" xfId="0" applyFont="1" applyFill="1" applyAlignment="1">
      <alignment horizontal="left" vertical="center" wrapText="1"/>
    </xf>
    <xf numFmtId="0" fontId="7" fillId="3" borderId="23" xfId="0" applyFont="1" applyFill="1" applyBorder="1" applyAlignment="1">
      <alignment horizontal="left" vertical="top" wrapText="1"/>
    </xf>
    <xf numFmtId="0" fontId="7" fillId="3" borderId="24" xfId="0" applyFont="1" applyFill="1" applyBorder="1" applyAlignment="1">
      <alignment horizontal="left" vertical="top" wrapText="1"/>
    </xf>
    <xf numFmtId="0" fontId="7" fillId="3" borderId="24" xfId="0" applyFont="1" applyFill="1" applyBorder="1" applyAlignment="1">
      <alignment vertical="top" wrapText="1"/>
    </xf>
    <xf numFmtId="0" fontId="7" fillId="3" borderId="3" xfId="0" applyFont="1" applyFill="1" applyBorder="1" applyAlignment="1">
      <alignment vertical="top" wrapText="1"/>
    </xf>
    <xf numFmtId="0" fontId="0" fillId="3" borderId="21" xfId="0" applyFill="1" applyBorder="1"/>
    <xf numFmtId="0" fontId="0" fillId="3" borderId="22" xfId="0" applyFill="1" applyBorder="1"/>
    <xf numFmtId="0" fontId="28" fillId="3" borderId="0" xfId="0" applyFont="1" applyFill="1" applyAlignment="1">
      <alignment horizontal="center" wrapText="1"/>
    </xf>
    <xf numFmtId="0" fontId="18" fillId="0" borderId="0" xfId="2"/>
    <xf numFmtId="0" fontId="38" fillId="3" borderId="0" xfId="0" applyFont="1" applyFill="1"/>
    <xf numFmtId="0" fontId="17" fillId="3" borderId="0" xfId="0" applyFont="1" applyFill="1" applyAlignment="1">
      <alignment wrapText="1"/>
    </xf>
    <xf numFmtId="0" fontId="0" fillId="3" borderId="55" xfId="0" applyFill="1" applyBorder="1"/>
    <xf numFmtId="0" fontId="17" fillId="3" borderId="55" xfId="0" applyFont="1" applyFill="1" applyBorder="1" applyAlignment="1">
      <alignment wrapText="1"/>
    </xf>
    <xf numFmtId="0" fontId="0" fillId="0" borderId="60" xfId="0" applyBorder="1"/>
    <xf numFmtId="0" fontId="0" fillId="0" borderId="59" xfId="0" applyBorder="1"/>
    <xf numFmtId="0" fontId="0" fillId="0" borderId="61" xfId="0" applyBorder="1"/>
    <xf numFmtId="0" fontId="0" fillId="3" borderId="56" xfId="0" applyFill="1" applyBorder="1"/>
    <xf numFmtId="0" fontId="17" fillId="3" borderId="58" xfId="0" applyFont="1" applyFill="1" applyBorder="1" applyAlignment="1">
      <alignment wrapText="1"/>
    </xf>
    <xf numFmtId="0" fontId="5" fillId="3" borderId="0" xfId="0" applyFont="1" applyFill="1" applyAlignment="1">
      <alignment vertical="center" wrapText="1"/>
    </xf>
    <xf numFmtId="0" fontId="5" fillId="3" borderId="0" xfId="0" applyFont="1" applyFill="1" applyAlignment="1">
      <alignment horizontal="justify" vertical="center" wrapText="1"/>
    </xf>
    <xf numFmtId="0" fontId="39" fillId="3" borderId="0" xfId="0" applyFont="1" applyFill="1" applyAlignment="1">
      <alignment vertical="center"/>
    </xf>
    <xf numFmtId="1" fontId="7" fillId="3" borderId="4" xfId="1" applyNumberFormat="1" applyFont="1" applyFill="1" applyBorder="1" applyAlignment="1">
      <alignment horizontal="center" vertical="center" wrapText="1"/>
    </xf>
    <xf numFmtId="1" fontId="7" fillId="3" borderId="17" xfId="1" applyNumberFormat="1" applyFont="1" applyFill="1" applyBorder="1" applyAlignment="1">
      <alignment horizontal="center" vertical="center" wrapText="1"/>
    </xf>
    <xf numFmtId="1" fontId="0" fillId="3" borderId="0" xfId="0" applyNumberFormat="1" applyFill="1"/>
    <xf numFmtId="1" fontId="0" fillId="3" borderId="11" xfId="1" applyNumberFormat="1" applyFont="1" applyFill="1" applyBorder="1" applyAlignment="1">
      <alignment horizontal="center" vertical="center"/>
    </xf>
    <xf numFmtId="1" fontId="0" fillId="3" borderId="5" xfId="1" applyNumberFormat="1" applyFont="1" applyFill="1" applyBorder="1" applyAlignment="1">
      <alignment horizontal="center" vertical="center"/>
    </xf>
    <xf numFmtId="1" fontId="0" fillId="3" borderId="11" xfId="0" applyNumberFormat="1" applyFill="1" applyBorder="1" applyAlignment="1">
      <alignment horizontal="center" vertical="center"/>
    </xf>
    <xf numFmtId="1" fontId="5" fillId="3" borderId="4" xfId="1" applyNumberFormat="1" applyFont="1" applyFill="1" applyBorder="1" applyAlignment="1">
      <alignment horizontal="center" vertical="center" wrapText="1"/>
    </xf>
    <xf numFmtId="1" fontId="5" fillId="3" borderId="12" xfId="1" applyNumberFormat="1" applyFont="1" applyFill="1" applyBorder="1" applyAlignment="1">
      <alignment horizontal="center" vertical="center" wrapText="1"/>
    </xf>
    <xf numFmtId="1" fontId="2" fillId="3" borderId="0" xfId="0" applyNumberFormat="1" applyFont="1" applyFill="1"/>
    <xf numFmtId="1" fontId="2" fillId="3" borderId="11" xfId="1" applyNumberFormat="1" applyFont="1" applyFill="1" applyBorder="1" applyAlignment="1">
      <alignment horizontal="center" vertical="center"/>
    </xf>
    <xf numFmtId="1" fontId="2" fillId="3" borderId="5" xfId="1" applyNumberFormat="1" applyFont="1" applyFill="1" applyBorder="1" applyAlignment="1">
      <alignment horizontal="center" vertical="center"/>
    </xf>
    <xf numFmtId="1" fontId="7" fillId="3" borderId="12" xfId="1" applyNumberFormat="1" applyFont="1" applyFill="1" applyBorder="1" applyAlignment="1">
      <alignment horizontal="center" vertical="center" wrapText="1"/>
    </xf>
    <xf numFmtId="1" fontId="0" fillId="3" borderId="21" xfId="0" applyNumberFormat="1" applyFill="1" applyBorder="1"/>
    <xf numFmtId="1" fontId="0" fillId="3" borderId="22" xfId="0" applyNumberFormat="1" applyFill="1" applyBorder="1"/>
    <xf numFmtId="1" fontId="7" fillId="3" borderId="21" xfId="0" applyNumberFormat="1" applyFont="1" applyFill="1" applyBorder="1" applyAlignment="1">
      <alignment horizontal="center" vertical="center" wrapText="1"/>
    </xf>
    <xf numFmtId="1" fontId="29" fillId="3" borderId="22" xfId="0" applyNumberFormat="1" applyFont="1" applyFill="1" applyBorder="1" applyAlignment="1">
      <alignment vertical="center"/>
    </xf>
    <xf numFmtId="1" fontId="2" fillId="3" borderId="22" xfId="0" applyNumberFormat="1" applyFont="1" applyFill="1" applyBorder="1"/>
    <xf numFmtId="1" fontId="0" fillId="3" borderId="21" xfId="0" applyNumberFormat="1" applyFill="1" applyBorder="1" applyAlignment="1">
      <alignment horizontal="center" vertical="center"/>
    </xf>
    <xf numFmtId="1" fontId="5" fillId="3" borderId="33" xfId="1" applyNumberFormat="1" applyFont="1" applyFill="1" applyBorder="1" applyAlignment="1">
      <alignment horizontal="center" vertical="center" wrapText="1"/>
    </xf>
    <xf numFmtId="1" fontId="7" fillId="3" borderId="5" xfId="1" applyNumberFormat="1" applyFont="1" applyFill="1" applyBorder="1" applyAlignment="1">
      <alignment horizontal="center" vertical="center" wrapText="1"/>
    </xf>
    <xf numFmtId="1" fontId="0" fillId="3" borderId="21" xfId="0" applyNumberFormat="1" applyFill="1" applyBorder="1" applyAlignment="1">
      <alignment horizontal="center"/>
    </xf>
    <xf numFmtId="1" fontId="5" fillId="3" borderId="14" xfId="1" applyNumberFormat="1" applyFont="1" applyFill="1" applyBorder="1" applyAlignment="1">
      <alignment horizontal="center" vertical="center" wrapText="1"/>
    </xf>
    <xf numFmtId="1" fontId="5" fillId="3" borderId="35" xfId="1" applyNumberFormat="1" applyFont="1" applyFill="1" applyBorder="1" applyAlignment="1">
      <alignment horizontal="center" vertical="center" wrapText="1"/>
    </xf>
    <xf numFmtId="1" fontId="5" fillId="3" borderId="36" xfId="1" applyNumberFormat="1" applyFont="1" applyFill="1" applyBorder="1" applyAlignment="1">
      <alignment horizontal="center" vertical="center" wrapText="1"/>
    </xf>
    <xf numFmtId="1" fontId="5" fillId="3" borderId="34" xfId="1" applyNumberFormat="1" applyFont="1" applyFill="1" applyBorder="1" applyAlignment="1">
      <alignment horizontal="center" vertical="center" wrapText="1"/>
    </xf>
    <xf numFmtId="1" fontId="5" fillId="3" borderId="37" xfId="1" applyNumberFormat="1" applyFont="1" applyFill="1" applyBorder="1" applyAlignment="1">
      <alignment horizontal="center" vertical="center" wrapText="1"/>
    </xf>
    <xf numFmtId="1" fontId="0" fillId="3" borderId="23" xfId="0" applyNumberFormat="1" applyFill="1" applyBorder="1" applyAlignment="1">
      <alignment horizontal="center" vertical="center"/>
    </xf>
    <xf numFmtId="1" fontId="0" fillId="3" borderId="3" xfId="0" applyNumberFormat="1" applyFill="1" applyBorder="1"/>
    <xf numFmtId="1" fontId="1" fillId="3" borderId="11" xfId="1" applyNumberFormat="1" applyFont="1" applyFill="1" applyBorder="1" applyAlignment="1">
      <alignment horizontal="center" vertical="center"/>
    </xf>
    <xf numFmtId="1" fontId="15" fillId="3" borderId="4" xfId="1" applyNumberFormat="1" applyFont="1" applyFill="1" applyBorder="1" applyAlignment="1">
      <alignment horizontal="center" vertical="center" wrapText="1"/>
    </xf>
    <xf numFmtId="1" fontId="16" fillId="3" borderId="12" xfId="1" applyNumberFormat="1" applyFont="1" applyFill="1" applyBorder="1" applyAlignment="1">
      <alignment horizontal="center" vertical="center" wrapText="1"/>
    </xf>
    <xf numFmtId="1" fontId="2" fillId="3" borderId="0" xfId="1" applyNumberFormat="1" applyFont="1" applyFill="1"/>
    <xf numFmtId="1" fontId="7" fillId="3" borderId="21" xfId="0" applyNumberFormat="1" applyFont="1" applyFill="1" applyBorder="1" applyAlignment="1">
      <alignment vertical="center" wrapText="1"/>
    </xf>
    <xf numFmtId="1" fontId="7" fillId="3" borderId="22" xfId="0" applyNumberFormat="1" applyFont="1" applyFill="1" applyBorder="1" applyAlignment="1">
      <alignment horizontal="center" vertical="center" wrapText="1"/>
    </xf>
    <xf numFmtId="1" fontId="5" fillId="3" borderId="22" xfId="0" applyNumberFormat="1" applyFont="1" applyFill="1" applyBorder="1" applyAlignment="1">
      <alignment horizontal="center" vertical="center" wrapText="1"/>
    </xf>
    <xf numFmtId="0" fontId="0" fillId="0" borderId="62" xfId="0" applyBorder="1"/>
    <xf numFmtId="0" fontId="0" fillId="0" borderId="57" xfId="0" applyBorder="1"/>
    <xf numFmtId="0" fontId="0" fillId="0" borderId="58" xfId="0" applyBorder="1"/>
    <xf numFmtId="0" fontId="0" fillId="0" borderId="63" xfId="0" applyBorder="1"/>
    <xf numFmtId="0" fontId="0" fillId="0" borderId="55" xfId="0" applyBorder="1"/>
    <xf numFmtId="0" fontId="0" fillId="0" borderId="64" xfId="0" applyBorder="1"/>
    <xf numFmtId="0" fontId="0" fillId="0" borderId="49" xfId="0" applyBorder="1"/>
    <xf numFmtId="0" fontId="0" fillId="0" borderId="65" xfId="0" applyBorder="1"/>
    <xf numFmtId="0" fontId="0" fillId="0" borderId="66" xfId="0" applyBorder="1"/>
    <xf numFmtId="0" fontId="0" fillId="0" borderId="56" xfId="0" applyBorder="1"/>
    <xf numFmtId="0" fontId="0" fillId="3" borderId="66" xfId="0" applyFill="1" applyBorder="1"/>
    <xf numFmtId="0" fontId="0" fillId="3" borderId="63" xfId="0" applyFill="1" applyBorder="1"/>
    <xf numFmtId="0" fontId="0" fillId="0" borderId="51" xfId="0" applyBorder="1"/>
    <xf numFmtId="0" fontId="0" fillId="0" borderId="50" xfId="0" applyBorder="1"/>
    <xf numFmtId="0" fontId="0" fillId="3" borderId="65" xfId="0" applyFill="1" applyBorder="1"/>
    <xf numFmtId="0" fontId="0" fillId="3" borderId="62" xfId="0" applyFill="1" applyBorder="1"/>
    <xf numFmtId="0" fontId="0" fillId="3" borderId="57" xfId="0" applyFill="1" applyBorder="1"/>
    <xf numFmtId="0" fontId="0" fillId="3" borderId="58" xfId="0" applyFill="1" applyBorder="1"/>
    <xf numFmtId="0" fontId="0" fillId="3" borderId="64" xfId="0" applyFill="1" applyBorder="1"/>
    <xf numFmtId="0" fontId="7" fillId="3" borderId="0" xfId="0" applyFont="1" applyFill="1" applyAlignment="1">
      <alignment horizontal="left" vertical="top" wrapText="1"/>
    </xf>
    <xf numFmtId="0" fontId="7" fillId="3" borderId="0" xfId="0" applyFont="1" applyFill="1" applyAlignment="1">
      <alignment horizontal="left" vertical="top"/>
    </xf>
    <xf numFmtId="0" fontId="0" fillId="0" borderId="4" xfId="0" applyBorder="1" applyAlignment="1">
      <alignment horizontal="left" vertical="top" wrapText="1"/>
    </xf>
    <xf numFmtId="0" fontId="10" fillId="3" borderId="0" xfId="0" applyFont="1" applyFill="1" applyAlignment="1">
      <alignment horizontal="left" vertical="center"/>
    </xf>
    <xf numFmtId="0" fontId="10" fillId="3" borderId="0" xfId="0" applyFont="1" applyFill="1" applyAlignment="1">
      <alignment horizontal="left" vertical="center" wrapText="1"/>
    </xf>
    <xf numFmtId="168" fontId="11" fillId="3" borderId="0" xfId="1" applyNumberFormat="1" applyFont="1" applyFill="1" applyBorder="1" applyAlignment="1">
      <alignment horizontal="left" vertical="center" wrapText="1"/>
    </xf>
    <xf numFmtId="168" fontId="10" fillId="3" borderId="0" xfId="1" applyNumberFormat="1" applyFont="1" applyFill="1" applyBorder="1" applyAlignment="1">
      <alignment horizontal="left" vertical="center"/>
    </xf>
    <xf numFmtId="168" fontId="11" fillId="3" borderId="17" xfId="1" applyNumberFormat="1" applyFont="1" applyFill="1" applyBorder="1" applyAlignment="1">
      <alignment horizontal="left" vertical="center" wrapText="1"/>
    </xf>
    <xf numFmtId="0" fontId="7" fillId="3" borderId="21" xfId="0" applyFont="1" applyFill="1" applyBorder="1" applyAlignment="1">
      <alignment vertical="center" wrapText="1"/>
    </xf>
    <xf numFmtId="0" fontId="7" fillId="3" borderId="21" xfId="0" applyFont="1" applyFill="1" applyBorder="1" applyAlignment="1">
      <alignment vertical="top" wrapText="1"/>
    </xf>
    <xf numFmtId="0" fontId="11" fillId="3" borderId="0" xfId="0" applyFont="1" applyFill="1" applyAlignment="1">
      <alignment vertical="center" wrapText="1"/>
    </xf>
    <xf numFmtId="0" fontId="7" fillId="3" borderId="0" xfId="0" applyFont="1" applyFill="1" applyAlignment="1">
      <alignment vertical="top" wrapText="1"/>
    </xf>
    <xf numFmtId="0" fontId="7" fillId="0" borderId="0" xfId="0" applyFont="1" applyAlignment="1">
      <alignment horizontal="left" vertical="center"/>
    </xf>
    <xf numFmtId="0" fontId="7" fillId="3" borderId="0" xfId="0" applyFont="1" applyFill="1" applyAlignment="1">
      <alignment horizontal="center" vertical="center"/>
    </xf>
    <xf numFmtId="0" fontId="0" fillId="0" borderId="67" xfId="0" applyBorder="1"/>
    <xf numFmtId="0" fontId="0" fillId="0" borderId="68" xfId="0" applyBorder="1"/>
    <xf numFmtId="0" fontId="0" fillId="0" borderId="69" xfId="0" applyBorder="1"/>
    <xf numFmtId="0" fontId="0" fillId="0" borderId="70" xfId="0" applyBorder="1"/>
    <xf numFmtId="0" fontId="7" fillId="0" borderId="71" xfId="0" applyFont="1" applyBorder="1" applyAlignment="1">
      <alignment horizontal="left" vertical="center"/>
    </xf>
    <xf numFmtId="0" fontId="7" fillId="0" borderId="72" xfId="0" applyFont="1" applyBorder="1" applyAlignment="1">
      <alignment horizontal="left" vertical="center"/>
    </xf>
    <xf numFmtId="0" fontId="7" fillId="0" borderId="73" xfId="0" applyFont="1" applyBorder="1" applyAlignment="1">
      <alignment horizontal="left" vertical="center"/>
    </xf>
    <xf numFmtId="0" fontId="0" fillId="0" borderId="74" xfId="0" applyBorder="1"/>
    <xf numFmtId="0" fontId="0" fillId="0" borderId="76" xfId="0" applyBorder="1"/>
    <xf numFmtId="0" fontId="18" fillId="3" borderId="0" xfId="2" applyFill="1" applyBorder="1" applyAlignment="1">
      <alignment horizontal="left" vertical="center" wrapText="1"/>
    </xf>
    <xf numFmtId="0" fontId="0" fillId="0" borderId="77" xfId="0" applyBorder="1"/>
    <xf numFmtId="0" fontId="26" fillId="0" borderId="75" xfId="0" applyFont="1" applyBorder="1"/>
    <xf numFmtId="0" fontId="0" fillId="0" borderId="7" xfId="0" applyBorder="1" applyAlignment="1">
      <alignment horizontal="left" vertical="top" wrapText="1"/>
    </xf>
    <xf numFmtId="0" fontId="0" fillId="3" borderId="0" xfId="0" applyFill="1" applyAlignment="1">
      <alignment horizontal="left" vertical="top"/>
    </xf>
    <xf numFmtId="0" fontId="21" fillId="3" borderId="0" xfId="0" applyFont="1" applyFill="1" applyAlignment="1">
      <alignment horizontal="left" vertical="top"/>
    </xf>
    <xf numFmtId="0" fontId="0" fillId="3" borderId="51" xfId="0" applyFill="1" applyBorder="1"/>
    <xf numFmtId="0" fontId="7" fillId="0" borderId="0" xfId="0" applyFont="1" applyAlignment="1">
      <alignment vertical="center"/>
    </xf>
    <xf numFmtId="0" fontId="18" fillId="0" borderId="63" xfId="2" applyFill="1" applyBorder="1" applyAlignment="1">
      <alignment vertical="center"/>
    </xf>
    <xf numFmtId="0" fontId="18" fillId="0" borderId="63" xfId="2" applyBorder="1"/>
    <xf numFmtId="0" fontId="41" fillId="3" borderId="0" xfId="2" applyFont="1" applyFill="1" applyAlignment="1">
      <alignment horizontal="left" vertical="top"/>
    </xf>
    <xf numFmtId="0" fontId="18" fillId="3" borderId="0" xfId="2" applyFill="1"/>
    <xf numFmtId="0" fontId="0" fillId="3" borderId="0" xfId="0" applyFill="1" applyAlignment="1">
      <alignment vertical="top" wrapText="1"/>
    </xf>
    <xf numFmtId="0" fontId="28" fillId="3" borderId="0" xfId="0" applyFont="1" applyFill="1" applyAlignment="1">
      <alignment vertical="top" wrapText="1"/>
    </xf>
    <xf numFmtId="0" fontId="28" fillId="3" borderId="78" xfId="0" applyFont="1" applyFill="1" applyBorder="1" applyAlignment="1">
      <alignment vertical="top" wrapText="1"/>
    </xf>
    <xf numFmtId="0" fontId="28" fillId="3" borderId="0" xfId="0" applyFont="1" applyFill="1" applyAlignment="1">
      <alignment vertical="top"/>
    </xf>
    <xf numFmtId="0" fontId="7" fillId="0" borderId="0" xfId="0" applyFont="1" applyAlignment="1">
      <alignment horizontal="left" vertical="center" wrapText="1"/>
    </xf>
    <xf numFmtId="0" fontId="20" fillId="0" borderId="0" xfId="0" applyFont="1" applyAlignment="1">
      <alignment horizontal="left" vertical="center"/>
    </xf>
    <xf numFmtId="0" fontId="28" fillId="3" borderId="0" xfId="0" applyFont="1" applyFill="1" applyAlignment="1">
      <alignment wrapText="1"/>
    </xf>
    <xf numFmtId="166" fontId="7" fillId="3" borderId="0" xfId="0" applyNumberFormat="1" applyFont="1" applyFill="1" applyAlignment="1">
      <alignment horizontal="center" vertical="center" wrapText="1"/>
    </xf>
    <xf numFmtId="0" fontId="7" fillId="3" borderId="21"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2" xfId="0" applyFont="1" applyFill="1" applyBorder="1" applyAlignment="1">
      <alignment horizontal="left" vertical="center" wrapText="1"/>
    </xf>
    <xf numFmtId="0" fontId="7" fillId="0" borderId="21" xfId="0" applyFont="1" applyBorder="1" applyAlignment="1">
      <alignment horizontal="left" vertical="center" wrapText="1"/>
    </xf>
    <xf numFmtId="0" fontId="7" fillId="0" borderId="0" xfId="0" applyFont="1" applyAlignment="1">
      <alignment horizontal="left" vertical="center" wrapText="1"/>
    </xf>
    <xf numFmtId="0" fontId="7" fillId="0" borderId="22" xfId="0" applyFont="1" applyBorder="1" applyAlignment="1">
      <alignment horizontal="left" vertical="center" wrapText="1"/>
    </xf>
    <xf numFmtId="0" fontId="11" fillId="3" borderId="21" xfId="0" applyFont="1" applyFill="1" applyBorder="1" applyAlignment="1">
      <alignment horizontal="left" vertical="center" wrapText="1"/>
    </xf>
    <xf numFmtId="0" fontId="11" fillId="3" borderId="0" xfId="0" applyFont="1" applyFill="1" applyAlignment="1">
      <alignment horizontal="left" vertical="center" wrapText="1"/>
    </xf>
    <xf numFmtId="0" fontId="11" fillId="3" borderId="22" xfId="0" applyFont="1" applyFill="1" applyBorder="1" applyAlignment="1">
      <alignment horizontal="left" vertical="center" wrapText="1"/>
    </xf>
    <xf numFmtId="0" fontId="7" fillId="3" borderId="21"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22" xfId="0" applyFont="1" applyFill="1" applyBorder="1" applyAlignment="1">
      <alignment horizontal="center" vertical="center" wrapText="1"/>
    </xf>
    <xf numFmtId="166" fontId="7" fillId="3" borderId="24" xfId="0" applyNumberFormat="1" applyFont="1" applyFill="1" applyBorder="1" applyAlignment="1">
      <alignment horizontal="center" vertical="center" wrapText="1"/>
    </xf>
    <xf numFmtId="166" fontId="7" fillId="3" borderId="3" xfId="0" applyNumberFormat="1" applyFont="1" applyFill="1" applyBorder="1" applyAlignment="1">
      <alignment horizontal="center" vertical="center" wrapText="1"/>
    </xf>
    <xf numFmtId="0" fontId="5" fillId="3" borderId="18"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7" fillId="3" borderId="0" xfId="0" applyFont="1" applyFill="1" applyAlignment="1">
      <alignment horizontal="left" vertical="center"/>
    </xf>
    <xf numFmtId="0" fontId="37" fillId="3" borderId="0" xfId="0" applyFont="1" applyFill="1" applyAlignment="1">
      <alignment horizontal="left" vertical="center" wrapText="1"/>
    </xf>
    <xf numFmtId="0" fontId="2" fillId="3" borderId="4" xfId="0" applyFont="1" applyFill="1" applyBorder="1" applyAlignment="1">
      <alignment horizontal="left"/>
    </xf>
    <xf numFmtId="0" fontId="0" fillId="3" borderId="4" xfId="0" applyFill="1" applyBorder="1" applyAlignment="1">
      <alignment horizontal="left"/>
    </xf>
    <xf numFmtId="0" fontId="0" fillId="3" borderId="0" xfId="0" applyFill="1" applyAlignment="1">
      <alignment horizontal="left" vertical="top" wrapText="1"/>
    </xf>
    <xf numFmtId="0" fontId="7" fillId="3" borderId="4" xfId="0" applyFont="1" applyFill="1" applyBorder="1" applyAlignment="1">
      <alignment horizontal="left"/>
    </xf>
    <xf numFmtId="0" fontId="7" fillId="3" borderId="0" xfId="0" quotePrefix="1" applyFont="1" applyFill="1" applyAlignment="1">
      <alignment horizontal="left" vertical="top" wrapText="1"/>
    </xf>
    <xf numFmtId="0" fontId="7" fillId="3" borderId="0" xfId="0" applyFont="1" applyFill="1" applyAlignment="1">
      <alignment horizontal="left" vertical="top" wrapText="1"/>
    </xf>
    <xf numFmtId="0" fontId="7" fillId="3" borderId="0" xfId="0" applyFont="1" applyFill="1" applyAlignment="1">
      <alignment horizontal="left" vertical="top"/>
    </xf>
    <xf numFmtId="0" fontId="3" fillId="3" borderId="0" xfId="0" applyFont="1" applyFill="1" applyAlignment="1">
      <alignment horizontal="left"/>
    </xf>
    <xf numFmtId="0" fontId="18" fillId="3" borderId="0" xfId="2" applyFill="1" applyAlignment="1">
      <alignment horizontal="left"/>
    </xf>
    <xf numFmtId="0" fontId="3" fillId="3" borderId="0" xfId="0" applyFont="1" applyFill="1" applyAlignment="1">
      <alignment horizontal="center"/>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0" fillId="0" borderId="4" xfId="0" applyBorder="1" applyAlignment="1">
      <alignment horizontal="left" vertical="top"/>
    </xf>
    <xf numFmtId="0" fontId="7" fillId="0" borderId="4" xfId="0" applyFont="1" applyBorder="1" applyAlignment="1">
      <alignment horizontal="left" vertical="top"/>
    </xf>
    <xf numFmtId="0" fontId="17" fillId="3" borderId="0" xfId="0" applyFont="1" applyFill="1" applyAlignment="1">
      <alignment horizontal="left" vertical="top" wrapText="1"/>
    </xf>
    <xf numFmtId="0" fontId="18" fillId="3" borderId="0" xfId="2" applyFill="1" applyAlignment="1">
      <alignment horizontal="center" vertical="center" wrapText="1"/>
    </xf>
    <xf numFmtId="0" fontId="4" fillId="0" borderId="48" xfId="0" applyFont="1" applyBorder="1" applyAlignment="1">
      <alignment horizontal="left" vertical="top" wrapText="1"/>
    </xf>
    <xf numFmtId="0" fontId="4" fillId="0" borderId="0" xfId="0" applyFont="1" applyAlignment="1">
      <alignment horizontal="left" vertical="top" wrapText="1"/>
    </xf>
    <xf numFmtId="0" fontId="0" fillId="3" borderId="0" xfId="0" applyFill="1" applyAlignment="1">
      <alignment horizontal="left" vertical="top"/>
    </xf>
    <xf numFmtId="0" fontId="0" fillId="0" borderId="4" xfId="0" applyBorder="1" applyAlignment="1">
      <alignment horizontal="left" vertical="top" wrapText="1"/>
    </xf>
    <xf numFmtId="0" fontId="10" fillId="3" borderId="1" xfId="0" applyFont="1" applyFill="1" applyBorder="1" applyAlignment="1">
      <alignment horizontal="center" vertical="center"/>
    </xf>
    <xf numFmtId="0" fontId="10" fillId="3" borderId="32" xfId="0" applyFont="1" applyFill="1" applyBorder="1" applyAlignment="1">
      <alignment horizontal="center" vertical="center"/>
    </xf>
    <xf numFmtId="0" fontId="10" fillId="3" borderId="2" xfId="0" applyFont="1" applyFill="1" applyBorder="1" applyAlignment="1">
      <alignment horizontal="center" vertical="center"/>
    </xf>
    <xf numFmtId="0" fontId="25" fillId="3" borderId="0" xfId="0" applyFont="1" applyFill="1" applyAlignment="1">
      <alignment horizontal="center" vertical="center"/>
    </xf>
    <xf numFmtId="0" fontId="7" fillId="3" borderId="4" xfId="0" applyFont="1" applyFill="1" applyBorder="1" applyAlignment="1">
      <alignment horizontal="left" vertical="top"/>
    </xf>
    <xf numFmtId="0" fontId="43" fillId="0" borderId="0" xfId="0" applyFont="1" applyAlignment="1">
      <alignment horizontal="left" vertical="top" wrapText="1"/>
    </xf>
    <xf numFmtId="0" fontId="5" fillId="0" borderId="18" xfId="0" applyFont="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0" fontId="7" fillId="0" borderId="5" xfId="0" applyFont="1" applyBorder="1" applyAlignment="1">
      <alignment horizontal="left" vertical="top"/>
    </xf>
    <xf numFmtId="0" fontId="7" fillId="0" borderId="28" xfId="0" applyFont="1" applyBorder="1" applyAlignment="1">
      <alignment horizontal="left" vertical="top"/>
    </xf>
    <xf numFmtId="0" fontId="7" fillId="0" borderId="6" xfId="0" applyFont="1" applyBorder="1" applyAlignment="1">
      <alignment horizontal="left" vertical="top"/>
    </xf>
    <xf numFmtId="0" fontId="17" fillId="0" borderId="5" xfId="0" applyFont="1" applyBorder="1" applyAlignment="1">
      <alignment horizontal="left" vertical="top" wrapText="1"/>
    </xf>
    <xf numFmtId="0" fontId="17" fillId="0" borderId="28" xfId="0" applyFont="1" applyBorder="1" applyAlignment="1">
      <alignment horizontal="left" vertical="top" wrapText="1"/>
    </xf>
    <xf numFmtId="0" fontId="17" fillId="0" borderId="6" xfId="0" applyFont="1" applyBorder="1" applyAlignment="1">
      <alignment horizontal="left" vertical="top" wrapText="1"/>
    </xf>
    <xf numFmtId="0" fontId="0" fillId="0" borderId="5" xfId="0" applyBorder="1" applyAlignment="1">
      <alignment horizontal="left" vertical="top" wrapText="1"/>
    </xf>
    <xf numFmtId="0" fontId="0" fillId="0" borderId="28" xfId="0" applyBorder="1" applyAlignment="1">
      <alignment horizontal="left" vertical="top" wrapText="1"/>
    </xf>
    <xf numFmtId="0" fontId="0" fillId="0" borderId="6" xfId="0" applyBorder="1" applyAlignment="1">
      <alignment horizontal="left" vertical="top" wrapText="1"/>
    </xf>
    <xf numFmtId="0" fontId="7" fillId="0" borderId="5" xfId="0" applyFont="1" applyBorder="1" applyAlignment="1">
      <alignment horizontal="left" vertical="top" wrapText="1"/>
    </xf>
    <xf numFmtId="0" fontId="7" fillId="0" borderId="28" xfId="0" applyFont="1" applyBorder="1" applyAlignment="1">
      <alignment horizontal="left" vertical="top" wrapText="1"/>
    </xf>
    <xf numFmtId="0" fontId="7" fillId="0" borderId="6" xfId="0" applyFont="1" applyBorder="1" applyAlignment="1">
      <alignment horizontal="left" vertical="top" wrapText="1"/>
    </xf>
    <xf numFmtId="0" fontId="7" fillId="0" borderId="5" xfId="0" applyFont="1" applyBorder="1" applyAlignment="1">
      <alignment horizontal="center" vertical="top" wrapText="1"/>
    </xf>
    <xf numFmtId="0" fontId="7" fillId="0" borderId="28" xfId="0" applyFont="1" applyBorder="1" applyAlignment="1">
      <alignment horizontal="center" vertical="top" wrapText="1"/>
    </xf>
    <xf numFmtId="0" fontId="7" fillId="0" borderId="6" xfId="0" applyFont="1" applyBorder="1" applyAlignment="1">
      <alignment horizontal="center" vertical="top" wrapText="1"/>
    </xf>
    <xf numFmtId="0" fontId="5" fillId="3" borderId="0" xfId="0" applyFont="1" applyFill="1" applyAlignment="1">
      <alignment horizontal="left" vertical="center" wrapText="1"/>
    </xf>
    <xf numFmtId="0" fontId="24" fillId="3" borderId="0" xfId="0" applyFont="1" applyFill="1" applyAlignment="1">
      <alignment horizontal="left" vertical="center"/>
    </xf>
    <xf numFmtId="0" fontId="2" fillId="3" borderId="0" xfId="0" applyFont="1" applyFill="1" applyAlignment="1">
      <alignment horizontal="left" vertical="center"/>
    </xf>
    <xf numFmtId="0" fontId="7" fillId="0" borderId="4" xfId="0" applyFont="1" applyBorder="1" applyAlignment="1">
      <alignment horizontal="left" vertical="center"/>
    </xf>
    <xf numFmtId="0" fontId="7" fillId="3" borderId="4" xfId="0" applyFont="1" applyFill="1" applyBorder="1" applyAlignment="1">
      <alignment horizontal="center" vertical="center"/>
    </xf>
    <xf numFmtId="0" fontId="7" fillId="0" borderId="5" xfId="0" applyFont="1" applyBorder="1" applyAlignment="1">
      <alignment horizontal="left" vertical="center"/>
    </xf>
    <xf numFmtId="0" fontId="7" fillId="0" borderId="28" xfId="0" applyFont="1" applyBorder="1" applyAlignment="1">
      <alignment horizontal="left" vertical="center"/>
    </xf>
    <xf numFmtId="0" fontId="7" fillId="0" borderId="6" xfId="0" applyFont="1" applyBorder="1" applyAlignment="1">
      <alignment horizontal="left" vertical="center"/>
    </xf>
    <xf numFmtId="0" fontId="7" fillId="3" borderId="5" xfId="0" applyFont="1" applyFill="1" applyBorder="1" applyAlignment="1">
      <alignment horizontal="center" vertical="center"/>
    </xf>
    <xf numFmtId="0" fontId="7" fillId="3" borderId="28" xfId="0" applyFont="1" applyFill="1" applyBorder="1" applyAlignment="1">
      <alignment horizontal="center" vertical="center"/>
    </xf>
    <xf numFmtId="0" fontId="7" fillId="3" borderId="6" xfId="0" applyFont="1" applyFill="1" applyBorder="1" applyAlignment="1">
      <alignment horizontal="center" vertical="center"/>
    </xf>
    <xf numFmtId="0" fontId="18" fillId="3" borderId="0" xfId="2" applyFill="1" applyBorder="1" applyAlignment="1">
      <alignment horizontal="center" vertical="center" wrapText="1"/>
    </xf>
    <xf numFmtId="0" fontId="7" fillId="0" borderId="5" xfId="0" applyFont="1" applyBorder="1" applyAlignment="1">
      <alignment horizontal="center" vertical="top"/>
    </xf>
    <xf numFmtId="0" fontId="7" fillId="0" borderId="28" xfId="0" applyFont="1" applyBorder="1" applyAlignment="1">
      <alignment horizontal="center" vertical="top"/>
    </xf>
    <xf numFmtId="0" fontId="7" fillId="0" borderId="6" xfId="0" applyFont="1" applyBorder="1" applyAlignment="1">
      <alignment horizontal="center" vertical="top"/>
    </xf>
    <xf numFmtId="0" fontId="20" fillId="3" borderId="48" xfId="0" applyFont="1" applyFill="1" applyBorder="1" applyAlignment="1">
      <alignment horizontal="left" vertical="top" wrapText="1"/>
    </xf>
    <xf numFmtId="0" fontId="12" fillId="3" borderId="0" xfId="0" applyFont="1" applyFill="1" applyAlignment="1">
      <alignment horizontal="center" vertical="center"/>
    </xf>
    <xf numFmtId="0" fontId="0" fillId="3" borderId="4" xfId="0" applyFill="1" applyBorder="1" applyAlignment="1">
      <alignment vertical="top" wrapText="1"/>
    </xf>
    <xf numFmtId="0" fontId="0" fillId="3" borderId="4" xfId="0" applyFill="1" applyBorder="1" applyAlignment="1">
      <alignment vertical="top"/>
    </xf>
    <xf numFmtId="0" fontId="42" fillId="3" borderId="5" xfId="0" applyFont="1" applyFill="1" applyBorder="1" applyAlignment="1">
      <alignment horizontal="left" vertical="top" wrapText="1"/>
    </xf>
    <xf numFmtId="0" fontId="42" fillId="3" borderId="28" xfId="0" applyFont="1" applyFill="1" applyBorder="1" applyAlignment="1">
      <alignment horizontal="left" vertical="top" wrapText="1"/>
    </xf>
    <xf numFmtId="0" fontId="27" fillId="3" borderId="5" xfId="0" applyFont="1" applyFill="1" applyBorder="1" applyAlignment="1">
      <alignment horizontal="center" vertical="center" wrapText="1"/>
    </xf>
    <xf numFmtId="0" fontId="27" fillId="3" borderId="28"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5" fillId="3" borderId="40" xfId="0" applyFont="1" applyFill="1" applyBorder="1" applyAlignment="1">
      <alignment horizontal="left" vertical="center" wrapText="1"/>
    </xf>
    <xf numFmtId="0" fontId="5" fillId="3" borderId="28" xfId="0" applyFont="1" applyFill="1" applyBorder="1" applyAlignment="1">
      <alignment horizontal="left" vertical="center" wrapText="1"/>
    </xf>
    <xf numFmtId="0" fontId="5" fillId="3" borderId="27" xfId="0" applyFont="1" applyFill="1" applyBorder="1" applyAlignment="1">
      <alignment horizontal="left" vertical="center" wrapText="1"/>
    </xf>
    <xf numFmtId="0" fontId="0" fillId="3" borderId="1" xfId="0" applyFill="1" applyBorder="1" applyAlignment="1">
      <alignment horizontal="center"/>
    </xf>
    <xf numFmtId="0" fontId="0" fillId="3" borderId="32" xfId="0" applyFill="1" applyBorder="1" applyAlignment="1">
      <alignment horizontal="center"/>
    </xf>
    <xf numFmtId="0" fontId="0" fillId="3" borderId="2" xfId="0" applyFill="1" applyBorder="1" applyAlignment="1">
      <alignment horizontal="center"/>
    </xf>
    <xf numFmtId="0" fontId="5" fillId="3" borderId="11"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32"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16" xfId="0" applyFont="1" applyFill="1" applyBorder="1" applyAlignment="1">
      <alignment vertical="center" wrapText="1"/>
    </xf>
    <xf numFmtId="0" fontId="5" fillId="3" borderId="13" xfId="0" applyFont="1" applyFill="1" applyBorder="1" applyAlignment="1">
      <alignment vertical="center" wrapText="1"/>
    </xf>
    <xf numFmtId="0" fontId="5" fillId="3" borderId="45" xfId="0" applyFont="1" applyFill="1" applyBorder="1" applyAlignment="1">
      <alignment horizontal="center" vertical="center" wrapText="1"/>
    </xf>
    <xf numFmtId="0" fontId="5" fillId="3" borderId="46"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8" fillId="3" borderId="26" xfId="0" applyFont="1" applyFill="1" applyBorder="1" applyAlignment="1">
      <alignment horizontal="left" vertical="top" wrapText="1"/>
    </xf>
    <xf numFmtId="0" fontId="8" fillId="3" borderId="25" xfId="0" applyFont="1" applyFill="1" applyBorder="1" applyAlignment="1">
      <alignment horizontal="left" vertical="top" wrapText="1"/>
    </xf>
    <xf numFmtId="0" fontId="8" fillId="3" borderId="29" xfId="0" applyFont="1" applyFill="1" applyBorder="1" applyAlignment="1">
      <alignment horizontal="left" vertical="top"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3" fillId="3" borderId="0" xfId="0" applyFont="1" applyFill="1" applyAlignment="1">
      <alignment horizontal="center" vertical="center"/>
    </xf>
    <xf numFmtId="38" fontId="5" fillId="0" borderId="11" xfId="0" applyNumberFormat="1" applyFont="1" applyBorder="1" applyAlignment="1">
      <alignment horizontal="left" vertical="center" wrapText="1"/>
    </xf>
    <xf numFmtId="38" fontId="5" fillId="0" borderId="4" xfId="0" applyNumberFormat="1" applyFont="1" applyBorder="1" applyAlignment="1">
      <alignment horizontal="left" vertical="center" wrapText="1"/>
    </xf>
    <xf numFmtId="38" fontId="5" fillId="0" borderId="12" xfId="0" applyNumberFormat="1" applyFont="1" applyBorder="1" applyAlignment="1">
      <alignment horizontal="left" vertical="center" wrapText="1"/>
    </xf>
    <xf numFmtId="0" fontId="5" fillId="0" borderId="8" xfId="0" applyFont="1" applyBorder="1" applyAlignment="1">
      <alignment vertical="center" wrapText="1"/>
    </xf>
    <xf numFmtId="0" fontId="5" fillId="0" borderId="13" xfId="0" applyFont="1" applyBorder="1" applyAlignment="1">
      <alignment vertical="center" wrapText="1"/>
    </xf>
    <xf numFmtId="0" fontId="5" fillId="0" borderId="0" xfId="0" applyFont="1" applyAlignment="1">
      <alignment horizontal="left" vertical="center"/>
    </xf>
    <xf numFmtId="0" fontId="31" fillId="0" borderId="40" xfId="0" applyFont="1" applyBorder="1" applyAlignment="1">
      <alignment horizontal="left" vertical="center" wrapText="1"/>
    </xf>
    <xf numFmtId="0" fontId="30" fillId="0" borderId="28" xfId="0" applyFont="1" applyBorder="1" applyAlignment="1">
      <alignment horizontal="left" vertical="center" wrapText="1"/>
    </xf>
    <xf numFmtId="0" fontId="30" fillId="0" borderId="27" xfId="0" applyFont="1" applyBorder="1" applyAlignment="1">
      <alignment horizontal="left" vertical="center" wrapText="1"/>
    </xf>
    <xf numFmtId="0" fontId="5" fillId="0" borderId="40" xfId="0" applyFont="1" applyBorder="1" applyAlignment="1">
      <alignment horizontal="left" vertical="center" wrapText="1"/>
    </xf>
    <xf numFmtId="0" fontId="5" fillId="0" borderId="28" xfId="0" applyFont="1" applyBorder="1" applyAlignment="1">
      <alignment horizontal="left" vertical="center" wrapText="1"/>
    </xf>
    <xf numFmtId="0" fontId="5" fillId="0" borderId="27" xfId="0" applyFont="1" applyBorder="1" applyAlignment="1">
      <alignment horizontal="left" vertical="center" wrapText="1"/>
    </xf>
  </cellXfs>
  <cellStyles count="3">
    <cellStyle name="Comma" xfId="1" builtinId="3"/>
    <cellStyle name="Hyperlink" xfId="2" builtinId="8"/>
    <cellStyle name="Normal" xfId="0" builtinId="0"/>
  </cellStyles>
  <dxfs count="17">
    <dxf>
      <fill>
        <patternFill>
          <bgColor rgb="FFFFC000"/>
        </patternFill>
      </fill>
    </dxf>
    <dxf>
      <fill>
        <patternFill>
          <bgColor rgb="FFFFC000"/>
        </patternFill>
      </fill>
    </dxf>
    <dxf>
      <fill>
        <patternFill>
          <bgColor theme="7"/>
        </patternFill>
      </fill>
    </dxf>
    <dxf>
      <fill>
        <patternFill>
          <bgColor theme="7"/>
        </patternFill>
      </fill>
    </dxf>
    <dxf>
      <fill>
        <patternFill>
          <bgColor rgb="FFFFC000"/>
        </patternFill>
      </fill>
    </dxf>
    <dxf>
      <font>
        <color auto="1"/>
      </font>
      <fill>
        <patternFill>
          <bgColor theme="7"/>
        </patternFill>
      </fill>
    </dxf>
    <dxf>
      <fill>
        <patternFill>
          <bgColor rgb="FFFFC000"/>
        </patternFill>
      </fill>
    </dxf>
    <dxf>
      <font>
        <color auto="1"/>
      </font>
      <fill>
        <patternFill>
          <bgColor theme="7"/>
        </patternFill>
      </fill>
    </dxf>
    <dxf>
      <fill>
        <patternFill>
          <bgColor theme="7"/>
        </patternFill>
      </fill>
    </dxf>
    <dxf>
      <font>
        <color auto="1"/>
      </font>
      <fill>
        <patternFill>
          <bgColor theme="7"/>
        </patternFill>
      </fill>
    </dxf>
    <dxf>
      <fill>
        <patternFill>
          <bgColor theme="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1" defaultTableStyle="TableStyleMedium2" defaultPivotStyle="PivotStyleLight16">
    <tableStyle name="Invisible" pivot="0" table="0" count="0" xr9:uid="{8579A6B7-0DF8-4869-A904-7AA00D25BB0A}"/>
  </tableStyles>
  <colors>
    <mruColors>
      <color rgb="FFFF0000"/>
      <color rgb="FFFF3300"/>
      <color rgb="FFCC0000"/>
      <color rgb="FF0033CC"/>
      <color rgb="FF3333FF"/>
      <color rgb="FF0000FF"/>
      <color rgb="FF007DDA"/>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615950</xdr:colOff>
      <xdr:row>40</xdr:row>
      <xdr:rowOff>0</xdr:rowOff>
    </xdr:from>
    <xdr:to>
      <xdr:col>8</xdr:col>
      <xdr:colOff>920750</xdr:colOff>
      <xdr:row>44</xdr:row>
      <xdr:rowOff>171450</xdr:rowOff>
    </xdr:to>
    <xdr:sp macro="" textlink="">
      <xdr:nvSpPr>
        <xdr:cNvPr id="2" name="Rectangle 2">
          <a:extLst>
            <a:ext uri="{FF2B5EF4-FFF2-40B4-BE49-F238E27FC236}">
              <a16:creationId xmlns:a16="http://schemas.microsoft.com/office/drawing/2014/main" id="{916C0D8D-1326-48B3-978B-909903D49B34}"/>
            </a:ext>
          </a:extLst>
        </xdr:cNvPr>
        <xdr:cNvSpPr>
          <a:spLocks noChangeArrowheads="1"/>
        </xdr:cNvSpPr>
      </xdr:nvSpPr>
      <xdr:spPr bwMode="auto">
        <a:xfrm>
          <a:off x="6235700" y="9591675"/>
          <a:ext cx="2009775" cy="933450"/>
        </a:xfrm>
        <a:prstGeom prst="rect">
          <a:avLst/>
        </a:prstGeom>
        <a:solidFill>
          <a:srgbClr val="FFFFFF"/>
        </a:solidFill>
        <a:ln w="9528">
          <a:solidFill>
            <a:srgbClr val="000000"/>
          </a:solidFill>
          <a:miter lim="800000"/>
          <a:headEnd/>
          <a:tailEnd/>
        </a:ln>
      </xdr:spPr>
    </xdr:sp>
    <xdr:clientData/>
  </xdr:twoCellAnchor>
  <xdr:twoCellAnchor>
    <xdr:from>
      <xdr:col>7</xdr:col>
      <xdr:colOff>123825</xdr:colOff>
      <xdr:row>45</xdr:row>
      <xdr:rowOff>12699</xdr:rowOff>
    </xdr:from>
    <xdr:to>
      <xdr:col>9</xdr:col>
      <xdr:colOff>257175</xdr:colOff>
      <xdr:row>45</xdr:row>
      <xdr:rowOff>12699</xdr:rowOff>
    </xdr:to>
    <xdr:sp macro="" textlink="">
      <xdr:nvSpPr>
        <xdr:cNvPr id="3" name="Text Box 2">
          <a:extLst>
            <a:ext uri="{FF2B5EF4-FFF2-40B4-BE49-F238E27FC236}">
              <a16:creationId xmlns:a16="http://schemas.microsoft.com/office/drawing/2014/main" id="{7F6BDC73-D4E1-49E8-A95F-52A8439CF829}"/>
            </a:ext>
          </a:extLst>
        </xdr:cNvPr>
        <xdr:cNvSpPr txBox="1">
          <a:spLocks noChangeArrowheads="1"/>
        </xdr:cNvSpPr>
      </xdr:nvSpPr>
      <xdr:spPr bwMode="auto">
        <a:xfrm>
          <a:off x="6715125" y="10556874"/>
          <a:ext cx="1819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en-IE" sz="1100" b="0" i="0" u="none" strike="noStrike" baseline="0">
              <a:solidFill>
                <a:srgbClr val="000000"/>
              </a:solidFill>
              <a:latin typeface="Calibri"/>
              <a:cs typeface="Calibri"/>
            </a:rPr>
            <a:t>Institutional Stamp</a:t>
          </a:r>
          <a:endParaRPr lang="en-IE" sz="1000" b="0" i="0" u="none" strike="noStrike" baseline="0">
            <a:solidFill>
              <a:srgbClr val="000000"/>
            </a:solidFill>
            <a:latin typeface="Tahoma"/>
            <a:ea typeface="Tahoma"/>
            <a:cs typeface="Tahoma"/>
          </a:endParaRPr>
        </a:p>
        <a:p>
          <a:pPr algn="l" rtl="0">
            <a:defRPr sz="1000"/>
          </a:pPr>
          <a:r>
            <a:rPr lang="en-IE" sz="1100" b="0" i="0" u="none" strike="noStrike" baseline="0">
              <a:solidFill>
                <a:srgbClr val="000000"/>
              </a:solidFill>
              <a:latin typeface="Calibri"/>
              <a:cs typeface="Calibri"/>
            </a:rPr>
            <a:t>(if applicable)</a:t>
          </a:r>
        </a:p>
      </xdr:txBody>
    </xdr:sp>
    <xdr:clientData/>
  </xdr:twoCellAnchor>
  <xdr:twoCellAnchor editAs="oneCell">
    <xdr:from>
      <xdr:col>0</xdr:col>
      <xdr:colOff>0</xdr:colOff>
      <xdr:row>0</xdr:row>
      <xdr:rowOff>0</xdr:rowOff>
    </xdr:from>
    <xdr:to>
      <xdr:col>2</xdr:col>
      <xdr:colOff>190500</xdr:colOff>
      <xdr:row>3</xdr:row>
      <xdr:rowOff>2930</xdr:rowOff>
    </xdr:to>
    <xdr:pic>
      <xdr:nvPicPr>
        <xdr:cNvPr id="4" name="Picture 3">
          <a:extLst>
            <a:ext uri="{FF2B5EF4-FFF2-40B4-BE49-F238E27FC236}">
              <a16:creationId xmlns:a16="http://schemas.microsoft.com/office/drawing/2014/main" id="{D1F6EF5E-0E84-480C-A97B-3C36EE4573BE}"/>
            </a:ext>
          </a:extLst>
        </xdr:cNvPr>
        <xdr:cNvPicPr>
          <a:picLocks noChangeAspect="1"/>
        </xdr:cNvPicPr>
      </xdr:nvPicPr>
      <xdr:blipFill>
        <a:blip xmlns:r="http://schemas.openxmlformats.org/officeDocument/2006/relationships" r:embed="rId1"/>
        <a:stretch>
          <a:fillRect/>
        </a:stretch>
      </xdr:blipFill>
      <xdr:spPr>
        <a:xfrm>
          <a:off x="0" y="0"/>
          <a:ext cx="1285875" cy="6286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1143000</xdr:colOff>
      <xdr:row>3</xdr:row>
      <xdr:rowOff>93012</xdr:rowOff>
    </xdr:to>
    <xdr:pic>
      <xdr:nvPicPr>
        <xdr:cNvPr id="2" name="Picture 1">
          <a:extLst>
            <a:ext uri="{FF2B5EF4-FFF2-40B4-BE49-F238E27FC236}">
              <a16:creationId xmlns:a16="http://schemas.microsoft.com/office/drawing/2014/main" id="{8E2397AE-2231-49E6-8F6E-5B2EDEB0CA1C}"/>
            </a:ext>
          </a:extLst>
        </xdr:cNvPr>
        <xdr:cNvPicPr>
          <a:picLocks noChangeAspect="1"/>
        </xdr:cNvPicPr>
      </xdr:nvPicPr>
      <xdr:blipFill>
        <a:blip xmlns:r="http://schemas.openxmlformats.org/officeDocument/2006/relationships" r:embed="rId1"/>
        <a:stretch>
          <a:fillRect/>
        </a:stretch>
      </xdr:blipFill>
      <xdr:spPr>
        <a:xfrm>
          <a:off x="0" y="0"/>
          <a:ext cx="1304925" cy="7311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6350</xdr:rowOff>
    </xdr:from>
    <xdr:to>
      <xdr:col>1</xdr:col>
      <xdr:colOff>1197151</xdr:colOff>
      <xdr:row>3</xdr:row>
      <xdr:rowOff>19050</xdr:rowOff>
    </xdr:to>
    <xdr:pic>
      <xdr:nvPicPr>
        <xdr:cNvPr id="2" name="Picture 1">
          <a:extLst>
            <a:ext uri="{FF2B5EF4-FFF2-40B4-BE49-F238E27FC236}">
              <a16:creationId xmlns:a16="http://schemas.microsoft.com/office/drawing/2014/main" id="{6BA82272-E078-45C2-863E-ADB0282D6F3C}"/>
            </a:ext>
          </a:extLst>
        </xdr:cNvPr>
        <xdr:cNvPicPr>
          <a:picLocks noChangeAspect="1"/>
        </xdr:cNvPicPr>
      </xdr:nvPicPr>
      <xdr:blipFill>
        <a:blip xmlns:r="http://schemas.openxmlformats.org/officeDocument/2006/relationships" r:embed="rId1"/>
        <a:stretch>
          <a:fillRect/>
        </a:stretch>
      </xdr:blipFill>
      <xdr:spPr>
        <a:xfrm>
          <a:off x="25400" y="9525"/>
          <a:ext cx="1371776"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1104900</xdr:colOff>
      <xdr:row>3</xdr:row>
      <xdr:rowOff>112062</xdr:rowOff>
    </xdr:to>
    <xdr:pic>
      <xdr:nvPicPr>
        <xdr:cNvPr id="2" name="Picture 1">
          <a:extLst>
            <a:ext uri="{FF2B5EF4-FFF2-40B4-BE49-F238E27FC236}">
              <a16:creationId xmlns:a16="http://schemas.microsoft.com/office/drawing/2014/main" id="{BAD0B182-83DE-463D-AFE8-98D071EC5E44}"/>
            </a:ext>
          </a:extLst>
        </xdr:cNvPr>
        <xdr:cNvPicPr>
          <a:picLocks noChangeAspect="1"/>
        </xdr:cNvPicPr>
      </xdr:nvPicPr>
      <xdr:blipFill>
        <a:blip xmlns:r="http://schemas.openxmlformats.org/officeDocument/2006/relationships" r:embed="rId1"/>
        <a:stretch>
          <a:fillRect/>
        </a:stretch>
      </xdr:blipFill>
      <xdr:spPr>
        <a:xfrm>
          <a:off x="0" y="0"/>
          <a:ext cx="1304925" cy="7280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2</xdr:col>
      <xdr:colOff>514350</xdr:colOff>
      <xdr:row>4</xdr:row>
      <xdr:rowOff>937</xdr:rowOff>
    </xdr:to>
    <xdr:pic>
      <xdr:nvPicPr>
        <xdr:cNvPr id="3" name="Picture 2">
          <a:extLst>
            <a:ext uri="{FF2B5EF4-FFF2-40B4-BE49-F238E27FC236}">
              <a16:creationId xmlns:a16="http://schemas.microsoft.com/office/drawing/2014/main" id="{DCA0748B-63CE-4FCC-A560-E09587B2D369}"/>
            </a:ext>
          </a:extLst>
        </xdr:cNvPr>
        <xdr:cNvPicPr>
          <a:picLocks noChangeAspect="1"/>
        </xdr:cNvPicPr>
      </xdr:nvPicPr>
      <xdr:blipFill>
        <a:blip xmlns:r="http://schemas.openxmlformats.org/officeDocument/2006/relationships" r:embed="rId1"/>
        <a:stretch>
          <a:fillRect/>
        </a:stretch>
      </xdr:blipFill>
      <xdr:spPr>
        <a:xfrm>
          <a:off x="19050" y="28575"/>
          <a:ext cx="1304925" cy="80103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361950</xdr:colOff>
      <xdr:row>2</xdr:row>
      <xdr:rowOff>246047</xdr:rowOff>
    </xdr:to>
    <xdr:pic>
      <xdr:nvPicPr>
        <xdr:cNvPr id="3" name="Picture 2">
          <a:extLst>
            <a:ext uri="{FF2B5EF4-FFF2-40B4-BE49-F238E27FC236}">
              <a16:creationId xmlns:a16="http://schemas.microsoft.com/office/drawing/2014/main" id="{B8490436-0D76-4EC4-B482-2D1EA3C0B6C7}"/>
            </a:ext>
          </a:extLst>
        </xdr:cNvPr>
        <xdr:cNvPicPr>
          <a:picLocks noChangeAspect="1"/>
        </xdr:cNvPicPr>
      </xdr:nvPicPr>
      <xdr:blipFill>
        <a:blip xmlns:r="http://schemas.openxmlformats.org/officeDocument/2006/relationships" r:embed="rId1"/>
        <a:stretch>
          <a:fillRect/>
        </a:stretch>
      </xdr:blipFill>
      <xdr:spPr>
        <a:xfrm>
          <a:off x="0" y="0"/>
          <a:ext cx="1123950" cy="6270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22412</xdr:rowOff>
    </xdr:from>
    <xdr:to>
      <xdr:col>1</xdr:col>
      <xdr:colOff>1221440</xdr:colOff>
      <xdr:row>3</xdr:row>
      <xdr:rowOff>134884</xdr:rowOff>
    </xdr:to>
    <xdr:pic>
      <xdr:nvPicPr>
        <xdr:cNvPr id="2" name="Picture 1">
          <a:extLst>
            <a:ext uri="{FF2B5EF4-FFF2-40B4-BE49-F238E27FC236}">
              <a16:creationId xmlns:a16="http://schemas.microsoft.com/office/drawing/2014/main" id="{3D073BD4-778A-41B9-AF6E-F7F4AEB29BC6}"/>
            </a:ext>
          </a:extLst>
        </xdr:cNvPr>
        <xdr:cNvPicPr>
          <a:picLocks noChangeAspect="1"/>
        </xdr:cNvPicPr>
      </xdr:nvPicPr>
      <xdr:blipFill>
        <a:blip xmlns:r="http://schemas.openxmlformats.org/officeDocument/2006/relationships" r:embed="rId1"/>
        <a:stretch>
          <a:fillRect/>
        </a:stretch>
      </xdr:blipFill>
      <xdr:spPr>
        <a:xfrm>
          <a:off x="0" y="22412"/>
          <a:ext cx="1402415" cy="7601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1085850</xdr:colOff>
      <xdr:row>3</xdr:row>
      <xdr:rowOff>108887</xdr:rowOff>
    </xdr:to>
    <xdr:pic>
      <xdr:nvPicPr>
        <xdr:cNvPr id="3" name="Picture 2">
          <a:extLst>
            <a:ext uri="{FF2B5EF4-FFF2-40B4-BE49-F238E27FC236}">
              <a16:creationId xmlns:a16="http://schemas.microsoft.com/office/drawing/2014/main" id="{FCBEF567-3A08-4AEC-ADE2-765537BC8AF8}"/>
            </a:ext>
          </a:extLst>
        </xdr:cNvPr>
        <xdr:cNvPicPr>
          <a:picLocks noChangeAspect="1"/>
        </xdr:cNvPicPr>
      </xdr:nvPicPr>
      <xdr:blipFill>
        <a:blip xmlns:r="http://schemas.openxmlformats.org/officeDocument/2006/relationships" r:embed="rId1"/>
        <a:stretch>
          <a:fillRect/>
        </a:stretch>
      </xdr:blipFill>
      <xdr:spPr>
        <a:xfrm>
          <a:off x="0" y="0"/>
          <a:ext cx="1304925" cy="72801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rantchanges@hrb.ie" TargetMode="External"/><Relationship Id="rId2" Type="http://schemas.openxmlformats.org/officeDocument/2006/relationships/hyperlink" Target="https://www.hrb.ie/funding/grant-management/changes-to-your-grant/" TargetMode="External"/><Relationship Id="rId1" Type="http://schemas.openxmlformats.org/officeDocument/2006/relationships/hyperlink" Target="https://www.hrb.ie/funding/funding-schemes/before-you-apply/all-grant-policies/reallocation-of-grant-budget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rb.ie/funding/grant-management/grant-polici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hrb.ie/funding/grant-management/grant-polici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hrb.ie/funding/grant-management/grant-policie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hrb.ie/funding/grant-management/grant-polici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8CA6D-D1D4-47F4-A3D8-4070247A2FB7}">
  <sheetPr>
    <pageSetUpPr fitToPage="1"/>
  </sheetPr>
  <dimension ref="B1:L50"/>
  <sheetViews>
    <sheetView zoomScaleNormal="100" workbookViewId="0">
      <selection activeCell="B27" sqref="B27:J27"/>
    </sheetView>
  </sheetViews>
  <sheetFormatPr defaultColWidth="9.140625" defaultRowHeight="15" x14ac:dyDescent="0.25"/>
  <cols>
    <col min="1" max="1" width="2.140625" style="5" customWidth="1"/>
    <col min="2" max="2" width="13.5703125" style="5" customWidth="1"/>
    <col min="3" max="3" width="20.28515625" style="5" customWidth="1"/>
    <col min="4" max="4" width="14.28515625" style="5" customWidth="1"/>
    <col min="5" max="5" width="24.7109375" style="5" customWidth="1"/>
    <col min="6" max="6" width="13.7109375" style="5" customWidth="1"/>
    <col min="7" max="7" width="14.5703125" style="5" customWidth="1"/>
    <col min="8" max="8" width="11" style="5" customWidth="1"/>
    <col min="9" max="9" width="14.28515625" style="5" customWidth="1"/>
    <col min="10" max="16384" width="9.140625" style="5"/>
  </cols>
  <sheetData>
    <row r="1" spans="2:12" x14ac:dyDescent="0.25">
      <c r="C1" s="120">
        <f ca="1">TODAY()</f>
        <v>45646</v>
      </c>
    </row>
    <row r="3" spans="2:12" ht="21" x14ac:dyDescent="0.35">
      <c r="C3" s="53"/>
      <c r="D3" s="301" t="s">
        <v>0</v>
      </c>
      <c r="E3" s="301"/>
      <c r="F3" s="301"/>
      <c r="G3" s="301"/>
      <c r="H3" s="301"/>
      <c r="I3" s="301"/>
      <c r="J3" s="301"/>
      <c r="K3" s="301"/>
      <c r="L3" s="301"/>
    </row>
    <row r="4" spans="2:12" ht="21" x14ac:dyDescent="0.35">
      <c r="B4" s="55" t="s">
        <v>1</v>
      </c>
      <c r="C4" s="56">
        <v>45991</v>
      </c>
      <c r="D4" s="121" t="str">
        <f ca="1">IF(C4&lt;C1,"Please check for updated form on HRB website"," ")</f>
        <v xml:space="preserve"> </v>
      </c>
      <c r="E4" s="52"/>
      <c r="F4" s="52"/>
      <c r="G4" s="52"/>
      <c r="H4" s="52"/>
      <c r="I4" s="52"/>
      <c r="J4" s="52"/>
      <c r="K4" s="52"/>
      <c r="L4" s="52"/>
    </row>
    <row r="5" spans="2:12" x14ac:dyDescent="0.25">
      <c r="B5" s="302" t="s">
        <v>2</v>
      </c>
      <c r="C5" s="302"/>
      <c r="D5" s="302"/>
      <c r="E5" s="302"/>
      <c r="F5" s="302"/>
      <c r="G5" s="302"/>
      <c r="H5" s="302"/>
    </row>
    <row r="6" spans="2:12" x14ac:dyDescent="0.25">
      <c r="B6" s="130"/>
      <c r="C6" s="130"/>
      <c r="D6" s="130"/>
      <c r="E6" s="130"/>
      <c r="F6" s="130"/>
      <c r="G6" s="130"/>
      <c r="H6" s="130"/>
    </row>
    <row r="7" spans="2:12" x14ac:dyDescent="0.25">
      <c r="B7" s="79" t="s">
        <v>3</v>
      </c>
      <c r="C7" s="130"/>
      <c r="D7" s="130"/>
      <c r="E7" s="130"/>
      <c r="F7" s="130"/>
      <c r="G7" s="130"/>
      <c r="H7" s="130"/>
    </row>
    <row r="8" spans="2:12" ht="18.600000000000001" customHeight="1" x14ac:dyDescent="0.25">
      <c r="B8" s="292" t="s">
        <v>4</v>
      </c>
      <c r="C8" s="292"/>
      <c r="D8" s="292"/>
      <c r="E8" s="292"/>
      <c r="F8" s="292"/>
      <c r="G8" s="292"/>
      <c r="H8" s="292"/>
      <c r="I8" s="292"/>
      <c r="J8" s="292"/>
    </row>
    <row r="9" spans="2:12" ht="18.600000000000001" customHeight="1" x14ac:dyDescent="0.25">
      <c r="B9" s="292" t="s">
        <v>5</v>
      </c>
      <c r="C9" s="292"/>
      <c r="D9" s="292"/>
      <c r="E9" s="292"/>
      <c r="F9" s="292"/>
      <c r="G9" s="292"/>
      <c r="H9" s="292"/>
      <c r="I9" s="292"/>
      <c r="J9" s="292"/>
    </row>
    <row r="10" spans="2:12" ht="18.95" customHeight="1" x14ac:dyDescent="0.25">
      <c r="B10" s="276" t="s">
        <v>6</v>
      </c>
      <c r="C10" s="276"/>
      <c r="D10" s="276"/>
      <c r="E10" s="276"/>
      <c r="F10" s="276"/>
      <c r="G10" s="276"/>
      <c r="H10" s="276"/>
      <c r="I10" s="276"/>
      <c r="J10" s="276"/>
    </row>
    <row r="11" spans="2:12" ht="18.600000000000001" customHeight="1" x14ac:dyDescent="0.25">
      <c r="B11" s="293" t="s">
        <v>7</v>
      </c>
      <c r="C11" s="293"/>
      <c r="D11" s="293"/>
      <c r="E11" s="293"/>
      <c r="F11" s="293"/>
      <c r="G11" s="293"/>
      <c r="H11" s="293"/>
      <c r="I11" s="293"/>
      <c r="J11" s="293"/>
    </row>
    <row r="12" spans="2:12" x14ac:dyDescent="0.25">
      <c r="C12" s="130"/>
      <c r="D12" s="130"/>
      <c r="E12" s="130"/>
      <c r="F12" s="130"/>
      <c r="G12" s="130"/>
      <c r="H12" s="130"/>
    </row>
    <row r="13" spans="2:12" x14ac:dyDescent="0.25">
      <c r="B13" s="76" t="s">
        <v>8</v>
      </c>
      <c r="C13" s="54"/>
      <c r="D13" s="54"/>
      <c r="E13" s="54"/>
      <c r="F13" s="54"/>
      <c r="G13" s="54"/>
      <c r="H13" s="54"/>
      <c r="I13" s="54"/>
      <c r="J13" s="134"/>
      <c r="K13" s="135"/>
    </row>
    <row r="14" spans="2:12" x14ac:dyDescent="0.25">
      <c r="B14" s="294" t="s">
        <v>9</v>
      </c>
      <c r="C14" s="294"/>
      <c r="D14" s="294"/>
      <c r="E14" s="132"/>
      <c r="F14" s="54"/>
      <c r="G14" s="54"/>
      <c r="H14" s="54"/>
      <c r="I14" s="54"/>
      <c r="J14" s="136"/>
    </row>
    <row r="15" spans="2:12" x14ac:dyDescent="0.25">
      <c r="B15" s="295" t="s">
        <v>10</v>
      </c>
      <c r="C15" s="295"/>
      <c r="D15" s="295"/>
      <c r="E15" s="132"/>
      <c r="F15" s="54"/>
      <c r="G15" s="54"/>
      <c r="H15" s="54"/>
      <c r="I15" s="54"/>
      <c r="J15" s="137"/>
    </row>
    <row r="16" spans="2:12" x14ac:dyDescent="0.25">
      <c r="B16" s="39"/>
      <c r="C16" s="54"/>
      <c r="D16" s="54"/>
      <c r="E16" s="54"/>
      <c r="F16" s="54"/>
      <c r="G16" s="54"/>
      <c r="H16" s="54"/>
      <c r="I16" s="54"/>
      <c r="J16" s="136"/>
    </row>
    <row r="17" spans="2:12" ht="17.100000000000001" customHeight="1" x14ac:dyDescent="0.25">
      <c r="B17" s="296" t="s">
        <v>11</v>
      </c>
      <c r="C17" s="296"/>
      <c r="D17" s="296"/>
      <c r="E17" s="296"/>
      <c r="F17" s="296"/>
      <c r="G17" s="296"/>
      <c r="H17" s="296"/>
      <c r="I17" s="296"/>
      <c r="J17" s="296"/>
    </row>
    <row r="18" spans="2:12" x14ac:dyDescent="0.25">
      <c r="B18" s="297" t="s">
        <v>12</v>
      </c>
      <c r="C18" s="297"/>
      <c r="D18" s="297"/>
      <c r="E18" s="41"/>
      <c r="G18"/>
    </row>
    <row r="19" spans="2:12" x14ac:dyDescent="0.25">
      <c r="B19" s="297" t="s">
        <v>13</v>
      </c>
      <c r="C19" s="297"/>
      <c r="D19" s="297"/>
      <c r="E19" s="41"/>
    </row>
    <row r="20" spans="2:12" x14ac:dyDescent="0.25">
      <c r="B20" s="297" t="s">
        <v>14</v>
      </c>
      <c r="C20" s="297"/>
      <c r="D20" s="297"/>
      <c r="E20" s="41"/>
    </row>
    <row r="21" spans="2:12" x14ac:dyDescent="0.25">
      <c r="B21" s="297" t="s">
        <v>15</v>
      </c>
      <c r="C21" s="297"/>
      <c r="D21" s="297"/>
      <c r="E21" s="41"/>
    </row>
    <row r="22" spans="2:12" x14ac:dyDescent="0.25">
      <c r="B22" s="40"/>
      <c r="C22" s="40"/>
      <c r="D22" s="40"/>
      <c r="E22" s="156"/>
    </row>
    <row r="23" spans="2:12" x14ac:dyDescent="0.25">
      <c r="B23" s="76" t="s">
        <v>16</v>
      </c>
      <c r="C23" s="40"/>
      <c r="D23" s="40"/>
      <c r="E23" s="156"/>
      <c r="G23" s="133"/>
    </row>
    <row r="24" spans="2:12" ht="16.5" customHeight="1" x14ac:dyDescent="0.25">
      <c r="B24" s="300" t="s">
        <v>17</v>
      </c>
      <c r="C24" s="300"/>
      <c r="D24" s="300"/>
      <c r="E24" s="300"/>
      <c r="F24" s="300"/>
      <c r="G24" s="300"/>
      <c r="H24" s="300"/>
      <c r="I24" s="300"/>
      <c r="J24" s="300"/>
    </row>
    <row r="25" spans="2:12" ht="16.5" customHeight="1" x14ac:dyDescent="0.25">
      <c r="B25" s="300" t="s">
        <v>18</v>
      </c>
      <c r="C25" s="300"/>
      <c r="D25" s="300"/>
      <c r="E25" s="300"/>
      <c r="F25" s="300"/>
      <c r="G25" s="300"/>
      <c r="H25" s="300"/>
      <c r="I25" s="300"/>
      <c r="J25" s="300"/>
    </row>
    <row r="26" spans="2:12" ht="29.45" customHeight="1" x14ac:dyDescent="0.25">
      <c r="B26" s="298" t="s">
        <v>19</v>
      </c>
      <c r="C26" s="299"/>
      <c r="D26" s="299"/>
      <c r="E26" s="299"/>
      <c r="F26" s="299"/>
      <c r="G26" s="299"/>
      <c r="H26" s="299"/>
      <c r="I26" s="299"/>
      <c r="J26" s="299"/>
      <c r="L26" s="270"/>
    </row>
    <row r="27" spans="2:12" ht="16.5" customHeight="1" x14ac:dyDescent="0.25">
      <c r="B27" s="292" t="s">
        <v>20</v>
      </c>
      <c r="C27" s="292"/>
      <c r="D27" s="292"/>
      <c r="E27" s="292"/>
      <c r="F27" s="292"/>
      <c r="G27" s="292"/>
      <c r="H27" s="292"/>
      <c r="I27" s="292"/>
      <c r="J27" s="292"/>
    </row>
    <row r="28" spans="2:12" x14ac:dyDescent="0.25">
      <c r="B28" s="40"/>
      <c r="C28" s="40"/>
      <c r="D28" s="40"/>
      <c r="E28" s="156"/>
      <c r="G28" s="133"/>
    </row>
    <row r="29" spans="2:12" ht="15.75" thickBot="1" x14ac:dyDescent="0.3">
      <c r="B29" s="141" t="s">
        <v>21</v>
      </c>
    </row>
    <row r="30" spans="2:12" ht="15" customHeight="1" x14ac:dyDescent="0.25">
      <c r="B30" s="289" t="s">
        <v>22</v>
      </c>
      <c r="C30" s="290"/>
      <c r="D30" s="290"/>
      <c r="E30" s="290"/>
      <c r="F30" s="290"/>
      <c r="G30" s="290"/>
      <c r="H30" s="290"/>
      <c r="I30" s="290"/>
      <c r="J30" s="291"/>
    </row>
    <row r="31" spans="2:12" ht="15" customHeight="1" x14ac:dyDescent="0.25">
      <c r="B31" s="281" t="s">
        <v>23</v>
      </c>
      <c r="C31" s="282"/>
      <c r="D31" s="282"/>
      <c r="E31" s="282"/>
      <c r="F31" s="282"/>
      <c r="G31" s="282"/>
      <c r="H31" s="282"/>
      <c r="I31" s="282"/>
      <c r="J31" s="283"/>
    </row>
    <row r="32" spans="2:12" ht="15" customHeight="1" x14ac:dyDescent="0.25">
      <c r="B32" s="126"/>
      <c r="C32" s="157"/>
      <c r="D32" s="157"/>
      <c r="E32" s="157"/>
      <c r="F32" s="157"/>
      <c r="G32" s="157"/>
      <c r="H32" s="157"/>
      <c r="I32" s="157"/>
      <c r="J32" s="127"/>
    </row>
    <row r="33" spans="2:11" x14ac:dyDescent="0.25">
      <c r="B33" s="278" t="s">
        <v>24</v>
      </c>
      <c r="C33" s="279"/>
      <c r="D33" s="279"/>
      <c r="E33" s="279"/>
      <c r="F33" s="279"/>
      <c r="G33" s="279"/>
      <c r="H33" s="279"/>
      <c r="I33" s="279"/>
      <c r="J33" s="280"/>
      <c r="K33"/>
    </row>
    <row r="34" spans="2:11" x14ac:dyDescent="0.25">
      <c r="B34" s="162"/>
      <c r="J34" s="163"/>
    </row>
    <row r="35" spans="2:11" x14ac:dyDescent="0.25">
      <c r="B35" s="275" t="s">
        <v>25</v>
      </c>
      <c r="C35" s="276"/>
      <c r="D35" s="276"/>
      <c r="E35" s="276"/>
      <c r="F35" s="276"/>
      <c r="G35" s="276"/>
      <c r="H35" s="276"/>
      <c r="I35" s="276"/>
      <c r="J35" s="277"/>
    </row>
    <row r="36" spans="2:11" x14ac:dyDescent="0.25">
      <c r="B36" s="46"/>
      <c r="C36" s="47"/>
      <c r="D36" s="47"/>
      <c r="E36" s="47"/>
      <c r="F36" s="47"/>
      <c r="G36" s="47"/>
      <c r="H36" s="47"/>
      <c r="I36" s="47"/>
      <c r="J36" s="48"/>
    </row>
    <row r="37" spans="2:11" ht="15.75" thickBot="1" x14ac:dyDescent="0.3">
      <c r="B37" s="58" t="s">
        <v>26</v>
      </c>
      <c r="C37" s="287"/>
      <c r="D37" s="287"/>
      <c r="E37" s="287"/>
      <c r="F37" s="287"/>
      <c r="G37" s="287"/>
      <c r="H37" s="287"/>
      <c r="I37" s="287"/>
      <c r="J37" s="288"/>
    </row>
    <row r="38" spans="2:11" ht="15.75" thickBot="1" x14ac:dyDescent="0.3"/>
    <row r="39" spans="2:11" ht="15" customHeight="1" x14ac:dyDescent="0.25">
      <c r="B39" s="289" t="s">
        <v>27</v>
      </c>
      <c r="C39" s="290"/>
      <c r="D39" s="290"/>
      <c r="E39" s="290"/>
      <c r="F39" s="290"/>
      <c r="G39" s="290"/>
      <c r="H39" s="290"/>
      <c r="I39" s="290"/>
      <c r="J39" s="291"/>
    </row>
    <row r="40" spans="2:11" ht="15" customHeight="1" x14ac:dyDescent="0.25">
      <c r="B40" s="281" t="s">
        <v>28</v>
      </c>
      <c r="C40" s="282"/>
      <c r="D40" s="282"/>
      <c r="E40" s="282"/>
      <c r="F40" s="282"/>
      <c r="G40" s="282"/>
      <c r="H40" s="282"/>
      <c r="I40" s="282"/>
      <c r="J40" s="283"/>
    </row>
    <row r="41" spans="2:11" ht="15" customHeight="1" x14ac:dyDescent="0.25">
      <c r="B41" s="126"/>
      <c r="C41" s="157"/>
      <c r="D41" s="157"/>
      <c r="E41" s="157"/>
      <c r="F41" s="157"/>
      <c r="G41" s="157"/>
      <c r="H41" s="157"/>
      <c r="I41" s="157"/>
      <c r="J41" s="127"/>
    </row>
    <row r="42" spans="2:11" ht="15" customHeight="1" x14ac:dyDescent="0.25">
      <c r="B42" s="275" t="s">
        <v>29</v>
      </c>
      <c r="C42" s="276"/>
      <c r="D42" s="51"/>
      <c r="E42" s="51"/>
      <c r="F42" s="51"/>
      <c r="G42" s="51"/>
      <c r="H42" s="51"/>
      <c r="I42" s="51"/>
      <c r="J42" s="150"/>
    </row>
    <row r="43" spans="2:11" x14ac:dyDescent="0.25">
      <c r="B43" s="275"/>
      <c r="C43" s="276"/>
      <c r="D43" s="276"/>
      <c r="E43" s="276"/>
      <c r="F43" s="276"/>
      <c r="G43" s="276"/>
      <c r="H43" s="276"/>
      <c r="I43" s="276"/>
      <c r="J43" s="277"/>
    </row>
    <row r="44" spans="2:11" ht="15" customHeight="1" x14ac:dyDescent="0.25">
      <c r="B44" s="275" t="s">
        <v>30</v>
      </c>
      <c r="C44" s="276"/>
      <c r="D44" s="51"/>
      <c r="E44" s="51"/>
      <c r="F44" s="51"/>
      <c r="G44" s="51"/>
      <c r="H44" s="51"/>
      <c r="I44" s="51"/>
      <c r="J44" s="150"/>
    </row>
    <row r="45" spans="2:11" x14ac:dyDescent="0.25">
      <c r="B45" s="284"/>
      <c r="C45" s="285"/>
      <c r="D45" s="285"/>
      <c r="E45" s="285"/>
      <c r="F45" s="285"/>
      <c r="G45" s="285"/>
      <c r="H45" s="285"/>
      <c r="I45" s="285"/>
      <c r="J45" s="286"/>
    </row>
    <row r="46" spans="2:11" ht="15.75" customHeight="1" x14ac:dyDescent="0.25">
      <c r="B46" s="275" t="s">
        <v>25</v>
      </c>
      <c r="C46" s="276"/>
      <c r="D46" s="51"/>
      <c r="E46" s="51"/>
      <c r="F46" s="51"/>
      <c r="G46" s="51"/>
      <c r="H46" s="51"/>
      <c r="I46" s="51"/>
      <c r="J46" s="150"/>
    </row>
    <row r="47" spans="2:11" ht="15.75" customHeight="1" x14ac:dyDescent="0.25">
      <c r="B47" s="46"/>
      <c r="C47" s="47"/>
      <c r="D47" s="47"/>
      <c r="E47" s="47"/>
      <c r="F47" s="47"/>
      <c r="G47" s="47"/>
      <c r="H47" s="47"/>
      <c r="I47" s="47"/>
      <c r="J47" s="48"/>
    </row>
    <row r="48" spans="2:11" ht="15.75" customHeight="1" thickBot="1" x14ac:dyDescent="0.3">
      <c r="B48" s="58" t="s">
        <v>31</v>
      </c>
      <c r="C48" s="128"/>
      <c r="D48" s="128"/>
      <c r="E48" s="128"/>
      <c r="F48" s="128"/>
      <c r="G48" s="128"/>
      <c r="H48" s="128"/>
      <c r="I48" s="128"/>
      <c r="J48" s="129"/>
    </row>
    <row r="49" spans="2:10" x14ac:dyDescent="0.25">
      <c r="C49" s="274"/>
      <c r="D49" s="274"/>
      <c r="E49" s="274"/>
      <c r="F49" s="274"/>
      <c r="G49" s="274"/>
      <c r="H49" s="274"/>
      <c r="I49" s="274"/>
      <c r="J49" s="274"/>
    </row>
    <row r="50" spans="2:10" ht="15.75" thickBot="1" x14ac:dyDescent="0.3">
      <c r="B50" s="138"/>
      <c r="C50" s="139"/>
      <c r="D50" s="139"/>
      <c r="E50" s="139"/>
      <c r="F50" s="139"/>
      <c r="G50" s="139"/>
      <c r="H50" s="139"/>
      <c r="I50" s="139"/>
      <c r="J50" s="140"/>
    </row>
  </sheetData>
  <mergeCells count="30">
    <mergeCell ref="D3:L3"/>
    <mergeCell ref="B5:H5"/>
    <mergeCell ref="B9:J9"/>
    <mergeCell ref="B10:J10"/>
    <mergeCell ref="B8:J8"/>
    <mergeCell ref="B27:J27"/>
    <mergeCell ref="B30:J30"/>
    <mergeCell ref="B11:J11"/>
    <mergeCell ref="B14:D14"/>
    <mergeCell ref="B15:D15"/>
    <mergeCell ref="B17:J17"/>
    <mergeCell ref="B18:D18"/>
    <mergeCell ref="B19:D19"/>
    <mergeCell ref="B20:D20"/>
    <mergeCell ref="B21:D21"/>
    <mergeCell ref="B26:J26"/>
    <mergeCell ref="B25:J25"/>
    <mergeCell ref="B24:J24"/>
    <mergeCell ref="C49:J49"/>
    <mergeCell ref="B35:J35"/>
    <mergeCell ref="B33:J33"/>
    <mergeCell ref="B31:J31"/>
    <mergeCell ref="B46:C46"/>
    <mergeCell ref="B40:J40"/>
    <mergeCell ref="B43:J43"/>
    <mergeCell ref="B45:J45"/>
    <mergeCell ref="B44:C44"/>
    <mergeCell ref="B42:C42"/>
    <mergeCell ref="C37:J37"/>
    <mergeCell ref="B39:J39"/>
  </mergeCells>
  <dataValidations count="1">
    <dataValidation type="list" allowBlank="1" showInputMessage="1" showErrorMessage="1" sqref="E27:E28 E18:E23" xr:uid="{1B3F7AAE-A0DF-4EDD-A8AF-424401D28FFC}">
      <formula1>"X"</formula1>
    </dataValidation>
  </dataValidations>
  <hyperlinks>
    <hyperlink ref="B5" r:id="rId1" display="Please refer to the HRB website  for the reallocation policy and most up to date version of this form." xr:uid="{95AE9D92-30F2-46EF-A7DE-1ED561F7A724}"/>
    <hyperlink ref="B5:H5" r:id="rId2" display="Please click here to  refer to the HRB website  for the reallocation policy and most up to date version of this form." xr:uid="{8FC97623-E396-4253-89D7-7C1FABCD7DE1}"/>
    <hyperlink ref="B11" r:id="rId3" display="mailto:grantchanges@hrb.ie" xr:uid="{7BF3A05F-6BE8-41DA-A297-EBA0E4AA0DAA}"/>
  </hyperlinks>
  <pageMargins left="0.70866141732283472" right="0.70866141732283472" top="0.74803149606299213" bottom="0.74803149606299213" header="0.31496062992125984" footer="0.31496062992125984"/>
  <pageSetup paperSize="9"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5979-0A17-4913-99D5-D5BFA61469F7}">
  <sheetPr>
    <pageSetUpPr fitToPage="1"/>
  </sheetPr>
  <dimension ref="B2:K20"/>
  <sheetViews>
    <sheetView topLeftCell="A3" zoomScaleNormal="100" workbookViewId="0">
      <selection activeCell="C11" sqref="C11:D11"/>
    </sheetView>
  </sheetViews>
  <sheetFormatPr defaultColWidth="9.140625" defaultRowHeight="15" x14ac:dyDescent="0.25"/>
  <cols>
    <col min="1" max="1" width="2.42578125" style="5" customWidth="1"/>
    <col min="2" max="2" width="65" style="5" customWidth="1"/>
    <col min="3" max="3" width="43.5703125" style="5" customWidth="1"/>
    <col min="4" max="4" width="43.42578125" style="5" customWidth="1"/>
    <col min="5" max="5" width="15.140625" style="5" customWidth="1"/>
    <col min="6" max="6" width="11.140625" style="5" customWidth="1"/>
    <col min="7" max="16384" width="9.140625" style="5"/>
  </cols>
  <sheetData>
    <row r="2" spans="2:11" x14ac:dyDescent="0.25">
      <c r="K2" s="54"/>
    </row>
    <row r="3" spans="2:11" ht="21" x14ac:dyDescent="0.35">
      <c r="B3" s="303" t="s">
        <v>32</v>
      </c>
      <c r="C3" s="303"/>
      <c r="D3" s="303"/>
      <c r="E3" s="57"/>
      <c r="F3" s="57"/>
      <c r="G3" s="57"/>
      <c r="H3" s="57"/>
    </row>
    <row r="4" spans="2:11" x14ac:dyDescent="0.25">
      <c r="B4" s="69"/>
      <c r="C4" s="69"/>
    </row>
    <row r="5" spans="2:11" ht="15" customHeight="1" x14ac:dyDescent="0.25">
      <c r="B5" s="262" t="s">
        <v>33</v>
      </c>
      <c r="C5" s="263" t="s">
        <v>34</v>
      </c>
      <c r="D5"/>
      <c r="E5" s="264"/>
    </row>
    <row r="6" spans="2:11" ht="15" customHeight="1" x14ac:dyDescent="0.25">
      <c r="B6" s="69"/>
      <c r="C6" s="70"/>
    </row>
    <row r="7" spans="2:11" ht="17.100000000000001" customHeight="1" x14ac:dyDescent="0.25">
      <c r="B7" s="296" t="s">
        <v>35</v>
      </c>
      <c r="C7" s="296"/>
      <c r="D7" s="296"/>
    </row>
    <row r="8" spans="2:11" ht="20.25" customHeight="1" x14ac:dyDescent="0.25">
      <c r="B8" s="308" t="s">
        <v>36</v>
      </c>
      <c r="C8" s="308"/>
      <c r="D8" s="308"/>
      <c r="F8" s="270"/>
    </row>
    <row r="9" spans="2:11" ht="18.75" customHeight="1" x14ac:dyDescent="0.25">
      <c r="B9" s="154" t="s">
        <v>37</v>
      </c>
      <c r="C9" s="79"/>
    </row>
    <row r="10" spans="2:11" ht="19.5" customHeight="1" x14ac:dyDescent="0.25">
      <c r="B10" s="234" t="s">
        <v>38</v>
      </c>
      <c r="C10" s="306"/>
      <c r="D10" s="306"/>
      <c r="E10" s="75"/>
    </row>
    <row r="11" spans="2:11" ht="103.5" customHeight="1" x14ac:dyDescent="0.25">
      <c r="B11" s="234" t="s">
        <v>39</v>
      </c>
      <c r="C11" s="306"/>
      <c r="D11" s="306"/>
      <c r="E11" s="75"/>
    </row>
    <row r="12" spans="2:11" ht="103.5" customHeight="1" x14ac:dyDescent="0.25">
      <c r="B12" s="258" t="s">
        <v>40</v>
      </c>
      <c r="C12" s="306"/>
      <c r="D12" s="306"/>
    </row>
    <row r="13" spans="2:11" ht="108" customHeight="1" x14ac:dyDescent="0.25">
      <c r="B13" s="124" t="s">
        <v>41</v>
      </c>
      <c r="C13" s="307"/>
      <c r="D13" s="307"/>
      <c r="E13" s="269"/>
      <c r="F13" s="268"/>
      <c r="G13" s="268"/>
      <c r="H13" s="268"/>
      <c r="I13" s="268"/>
      <c r="J13" s="268"/>
    </row>
    <row r="14" spans="2:11" x14ac:dyDescent="0.25">
      <c r="B14" s="45"/>
      <c r="C14" s="259"/>
      <c r="D14" s="259"/>
    </row>
    <row r="15" spans="2:11" ht="15.75" x14ac:dyDescent="0.25">
      <c r="B15" s="154" t="s">
        <v>42</v>
      </c>
      <c r="C15" s="260"/>
      <c r="D15" s="259"/>
      <c r="E15" s="261"/>
    </row>
    <row r="16" spans="2:11" ht="29.25" customHeight="1" x14ac:dyDescent="0.25">
      <c r="B16" s="305" t="s">
        <v>43</v>
      </c>
      <c r="C16" s="304"/>
      <c r="D16" s="304"/>
    </row>
    <row r="17" spans="2:11" x14ac:dyDescent="0.25">
      <c r="B17" s="305"/>
      <c r="C17" s="304"/>
      <c r="D17" s="304"/>
    </row>
    <row r="18" spans="2:11" ht="15" customHeight="1" x14ac:dyDescent="0.25">
      <c r="B18" s="125" t="s">
        <v>44</v>
      </c>
      <c r="C18" s="304"/>
      <c r="D18" s="304"/>
      <c r="E18" s="153"/>
      <c r="F18" s="153"/>
      <c r="G18" s="153"/>
      <c r="H18" s="153"/>
      <c r="I18" s="153"/>
      <c r="J18" s="153"/>
      <c r="K18" s="153"/>
    </row>
    <row r="19" spans="2:11" x14ac:dyDescent="0.25">
      <c r="B19" s="125" t="s">
        <v>45</v>
      </c>
      <c r="C19" s="304"/>
      <c r="D19" s="304"/>
    </row>
    <row r="20" spans="2:11" x14ac:dyDescent="0.25">
      <c r="B20" s="166" t="s">
        <v>46</v>
      </c>
    </row>
  </sheetData>
  <mergeCells count="11">
    <mergeCell ref="B3:D3"/>
    <mergeCell ref="C16:D17"/>
    <mergeCell ref="C18:D18"/>
    <mergeCell ref="C19:D19"/>
    <mergeCell ref="B7:D7"/>
    <mergeCell ref="B16:B17"/>
    <mergeCell ref="C10:D10"/>
    <mergeCell ref="C11:D11"/>
    <mergeCell ref="C12:D12"/>
    <mergeCell ref="C13:D13"/>
    <mergeCell ref="B8:D8"/>
  </mergeCells>
  <hyperlinks>
    <hyperlink ref="C5" r:id="rId1" xr:uid="{C987DAB2-37DC-4AE5-B293-4D1A15E6130C}"/>
  </hyperlinks>
  <pageMargins left="0.70866141732283472" right="0.70866141732283472" top="0.74803149606299213" bottom="0.74803149606299213" header="0.31496062992125984" footer="0.31496062992125984"/>
  <pageSetup paperSize="9" scale="78" fitToWidth="0"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2878C12-F5D8-4799-ACB5-0AA33B8E71C3}">
          <x14:formula1>
            <xm:f>'Drop Down Lists (Hide)'!$A$8:$A$9</xm:f>
          </x14:formula1>
          <xm:sqref>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1E4BB-8BFD-4E06-AB82-3046F8616C6F}">
  <sheetPr>
    <pageSetUpPr fitToPage="1"/>
  </sheetPr>
  <dimension ref="B2:J29"/>
  <sheetViews>
    <sheetView zoomScaleNormal="100" workbookViewId="0">
      <selection activeCell="B8" sqref="B8:H8"/>
    </sheetView>
  </sheetViews>
  <sheetFormatPr defaultColWidth="9.140625" defaultRowHeight="15" outlineLevelRow="1" x14ac:dyDescent="0.25"/>
  <cols>
    <col min="1" max="1" width="2.28515625" style="5" customWidth="1"/>
    <col min="2" max="4" width="20.85546875" style="5" customWidth="1"/>
    <col min="5" max="5" width="7.42578125" style="5" customWidth="1"/>
    <col min="6" max="8" width="20.85546875" style="5" customWidth="1"/>
    <col min="9" max="9" width="112" style="5" customWidth="1"/>
    <col min="10" max="10" width="90.7109375" style="5" customWidth="1"/>
    <col min="11" max="16384" width="9.140625" style="5"/>
  </cols>
  <sheetData>
    <row r="2" spans="2:8" ht="21" x14ac:dyDescent="0.25">
      <c r="E2" s="83"/>
      <c r="F2" s="83"/>
      <c r="G2" s="83"/>
      <c r="H2" s="54"/>
    </row>
    <row r="3" spans="2:8" ht="21" x14ac:dyDescent="0.25">
      <c r="D3" s="83" t="s">
        <v>47</v>
      </c>
    </row>
    <row r="5" spans="2:8" x14ac:dyDescent="0.25">
      <c r="B5" s="233" t="s">
        <v>48</v>
      </c>
      <c r="C5" s="233"/>
      <c r="D5" s="265"/>
      <c r="E5" s="309" t="s">
        <v>34</v>
      </c>
      <c r="F5" s="309"/>
      <c r="G5" s="309"/>
      <c r="H5" s="309"/>
    </row>
    <row r="6" spans="2:8" x14ac:dyDescent="0.25">
      <c r="B6" s="42"/>
      <c r="C6" s="42"/>
      <c r="D6" s="62"/>
      <c r="E6" s="62"/>
      <c r="F6" s="62"/>
      <c r="G6" s="62"/>
    </row>
    <row r="7" spans="2:8" ht="23.45" customHeight="1" x14ac:dyDescent="0.25">
      <c r="B7" s="312" t="s">
        <v>49</v>
      </c>
      <c r="C7" s="312"/>
      <c r="D7" s="312"/>
      <c r="E7" s="312"/>
      <c r="F7" s="312"/>
      <c r="G7" s="312"/>
      <c r="H7" s="312"/>
    </row>
    <row r="8" spans="2:8" ht="45.95" customHeight="1" x14ac:dyDescent="0.25">
      <c r="B8" s="308" t="s">
        <v>50</v>
      </c>
      <c r="C8" s="308"/>
      <c r="D8" s="308"/>
      <c r="E8" s="308"/>
      <c r="F8" s="308"/>
      <c r="G8" s="308"/>
      <c r="H8" s="308"/>
    </row>
    <row r="10" spans="2:8" ht="15.75" x14ac:dyDescent="0.25">
      <c r="B10" s="154" t="s">
        <v>51</v>
      </c>
      <c r="C10" s="154"/>
      <c r="D10" s="154"/>
      <c r="E10" s="154"/>
      <c r="F10" s="154"/>
      <c r="G10" s="154"/>
      <c r="H10"/>
    </row>
    <row r="11" spans="2:8" ht="21.75" customHeight="1" outlineLevel="1" thickBot="1" x14ac:dyDescent="0.3">
      <c r="B11" s="299" t="s">
        <v>52</v>
      </c>
      <c r="C11" s="299"/>
      <c r="D11" s="299"/>
      <c r="E11" s="299"/>
      <c r="F11" s="299"/>
      <c r="G11" s="299"/>
      <c r="H11" s="299"/>
    </row>
    <row r="12" spans="2:8" ht="15.75" customHeight="1" thickBot="1" x14ac:dyDescent="0.3">
      <c r="B12" s="314" t="s">
        <v>53</v>
      </c>
      <c r="C12" s="315"/>
      <c r="D12" s="316"/>
      <c r="E12" s="235"/>
      <c r="F12" s="314" t="s">
        <v>54</v>
      </c>
      <c r="G12" s="315"/>
      <c r="H12" s="316"/>
    </row>
    <row r="13" spans="2:8" ht="15.75" thickBot="1" x14ac:dyDescent="0.3">
      <c r="B13" s="145" t="s">
        <v>55</v>
      </c>
      <c r="C13" s="146" t="s">
        <v>56</v>
      </c>
      <c r="D13" s="147" t="s">
        <v>57</v>
      </c>
      <c r="E13" s="236"/>
      <c r="F13" s="145" t="s">
        <v>55</v>
      </c>
      <c r="G13" s="146" t="s">
        <v>56</v>
      </c>
      <c r="H13" s="147" t="s">
        <v>57</v>
      </c>
    </row>
    <row r="14" spans="2:8" x14ac:dyDescent="0.25">
      <c r="B14" s="63"/>
      <c r="C14" s="64"/>
      <c r="D14" s="239"/>
      <c r="E14" s="237"/>
      <c r="F14" s="63"/>
      <c r="G14" s="64"/>
      <c r="H14" s="239"/>
    </row>
    <row r="15" spans="2:8" x14ac:dyDescent="0.25">
      <c r="B15" s="63"/>
      <c r="C15" s="64"/>
      <c r="D15" s="239"/>
      <c r="E15" s="237"/>
      <c r="F15" s="63"/>
      <c r="G15" s="64"/>
      <c r="H15" s="239"/>
    </row>
    <row r="16" spans="2:8" x14ac:dyDescent="0.25">
      <c r="B16" s="63"/>
      <c r="C16" s="64"/>
      <c r="D16" s="239"/>
      <c r="E16" s="237"/>
      <c r="F16" s="63"/>
      <c r="G16" s="64"/>
      <c r="H16" s="239"/>
    </row>
    <row r="17" spans="2:10" x14ac:dyDescent="0.25">
      <c r="B17" s="63"/>
      <c r="C17" s="64"/>
      <c r="D17" s="239"/>
      <c r="E17" s="237"/>
      <c r="F17" s="63"/>
      <c r="G17" s="64"/>
      <c r="H17" s="239"/>
    </row>
    <row r="18" spans="2:10" x14ac:dyDescent="0.25">
      <c r="B18" s="63"/>
      <c r="C18" s="64"/>
      <c r="D18" s="239"/>
      <c r="E18" s="237"/>
      <c r="F18" s="63"/>
      <c r="G18" s="64"/>
      <c r="H18" s="239"/>
    </row>
    <row r="19" spans="2:10" x14ac:dyDescent="0.25">
      <c r="B19" s="63"/>
      <c r="C19" s="64"/>
      <c r="D19" s="239"/>
      <c r="E19" s="237"/>
      <c r="F19" s="63"/>
      <c r="G19" s="64"/>
      <c r="H19" s="239"/>
    </row>
    <row r="20" spans="2:10" x14ac:dyDescent="0.25">
      <c r="B20" s="63"/>
      <c r="C20" s="64"/>
      <c r="D20" s="239"/>
      <c r="E20" s="237"/>
      <c r="F20" s="63"/>
      <c r="G20" s="64"/>
      <c r="H20" s="239"/>
    </row>
    <row r="21" spans="2:10" ht="15.75" thickBot="1" x14ac:dyDescent="0.3">
      <c r="B21" s="63"/>
      <c r="C21" s="64"/>
      <c r="D21" s="239"/>
      <c r="E21" s="237"/>
      <c r="F21" s="63"/>
      <c r="G21" s="64"/>
      <c r="H21" s="239"/>
    </row>
    <row r="22" spans="2:10" ht="15.75" thickBot="1" x14ac:dyDescent="0.3">
      <c r="B22" s="65" t="s">
        <v>58</v>
      </c>
      <c r="C22" s="66">
        <f>SUM(C14:C21)</f>
        <v>0</v>
      </c>
      <c r="D22" s="67">
        <f>SUM(D14:D21)</f>
        <v>0</v>
      </c>
      <c r="E22" s="238"/>
      <c r="F22" s="65" t="s">
        <v>58</v>
      </c>
      <c r="G22" s="66">
        <f>SUM(G14:G21)</f>
        <v>0</v>
      </c>
      <c r="H22" s="67">
        <f>SUM(H14:H21)</f>
        <v>0</v>
      </c>
    </row>
    <row r="24" spans="2:10" ht="15.75" x14ac:dyDescent="0.25">
      <c r="B24" s="154" t="s">
        <v>59</v>
      </c>
      <c r="C24" s="154"/>
      <c r="D24" s="154"/>
      <c r="E24" s="154"/>
      <c r="F24" s="154"/>
      <c r="G24" s="154"/>
    </row>
    <row r="25" spans="2:10" ht="90" customHeight="1" x14ac:dyDescent="0.25">
      <c r="B25" s="313" t="s">
        <v>60</v>
      </c>
      <c r="C25" s="313"/>
      <c r="D25" s="313"/>
      <c r="E25" s="313"/>
      <c r="F25" s="313"/>
      <c r="G25" s="313"/>
      <c r="H25" s="313"/>
      <c r="I25" s="268"/>
    </row>
    <row r="26" spans="2:10" ht="90" customHeight="1" x14ac:dyDescent="0.25">
      <c r="B26" s="313" t="s">
        <v>61</v>
      </c>
      <c r="C26" s="313"/>
      <c r="D26" s="313"/>
      <c r="E26" s="306"/>
      <c r="F26" s="306"/>
      <c r="G26" s="306"/>
      <c r="H26" s="306"/>
      <c r="I26" s="267"/>
    </row>
    <row r="27" spans="2:10" ht="110.25" customHeight="1" x14ac:dyDescent="0.25">
      <c r="B27" s="304" t="s">
        <v>62</v>
      </c>
      <c r="C27" s="304"/>
      <c r="D27" s="304"/>
      <c r="E27" s="304"/>
      <c r="F27" s="304"/>
      <c r="G27" s="304"/>
      <c r="H27" s="304"/>
      <c r="I27" s="270"/>
      <c r="J27" s="268"/>
    </row>
    <row r="28" spans="2:10" ht="28.5" customHeight="1" x14ac:dyDescent="0.25">
      <c r="B28" s="310"/>
      <c r="C28" s="310"/>
      <c r="D28" s="310"/>
      <c r="E28" s="311"/>
      <c r="F28" s="311"/>
      <c r="G28" s="311"/>
    </row>
    <row r="29" spans="2:10" x14ac:dyDescent="0.25">
      <c r="B29" s="49"/>
      <c r="C29" s="49"/>
      <c r="D29" s="49"/>
      <c r="E29" s="49"/>
      <c r="F29" s="49"/>
      <c r="G29" s="49"/>
    </row>
  </sheetData>
  <mergeCells count="13">
    <mergeCell ref="B11:H11"/>
    <mergeCell ref="E5:H5"/>
    <mergeCell ref="B28:G28"/>
    <mergeCell ref="B7:H7"/>
    <mergeCell ref="B8:H8"/>
    <mergeCell ref="E26:H26"/>
    <mergeCell ref="E25:H25"/>
    <mergeCell ref="E27:H27"/>
    <mergeCell ref="B25:D25"/>
    <mergeCell ref="B27:D27"/>
    <mergeCell ref="B26:D26"/>
    <mergeCell ref="B12:D12"/>
    <mergeCell ref="F12:H12"/>
  </mergeCells>
  <hyperlinks>
    <hyperlink ref="E5" r:id="rId1" xr:uid="{5C9A00FA-5ED6-4C0F-9F87-30454F853AED}"/>
  </hyperlinks>
  <pageMargins left="0.70866141732283472" right="0.70866141732283472" top="0.74803149606299213" bottom="0.74803149606299213" header="0.31496062992125984" footer="0.31496062992125984"/>
  <pageSetup paperSize="9" scale="77" fitToWidth="0" orientation="landscape" r:id="rId2"/>
  <rowBreaks count="1" manualBreakCount="1">
    <brk id="23" min="1" max="7"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B065-7A75-4638-9C9F-A8D7414878B0}">
  <sheetPr>
    <pageSetUpPr fitToPage="1"/>
  </sheetPr>
  <dimension ref="A2:R59"/>
  <sheetViews>
    <sheetView zoomScaleNormal="100" workbookViewId="0">
      <selection activeCell="J7" sqref="J7"/>
    </sheetView>
  </sheetViews>
  <sheetFormatPr defaultColWidth="9.28515625" defaultRowHeight="15" x14ac:dyDescent="0.25"/>
  <cols>
    <col min="1" max="1" width="3" style="5" customWidth="1"/>
    <col min="2" max="8" width="17.5703125" style="5" customWidth="1"/>
    <col min="9" max="9" width="14.85546875" style="5" customWidth="1"/>
    <col min="10" max="10" width="11.140625" style="5" customWidth="1"/>
    <col min="11" max="17" width="9.28515625" style="5"/>
    <col min="18" max="18" width="28.85546875" style="5" customWidth="1"/>
    <col min="19" max="16384" width="9.28515625" style="5"/>
  </cols>
  <sheetData>
    <row r="2" spans="1:17" ht="18.75" x14ac:dyDescent="0.25">
      <c r="E2" s="82"/>
      <c r="F2" s="82"/>
      <c r="G2" s="82"/>
      <c r="H2" s="82"/>
      <c r="I2" s="68"/>
      <c r="J2" s="73"/>
    </row>
    <row r="3" spans="1:17" ht="15" customHeight="1" x14ac:dyDescent="0.25">
      <c r="A3" s="317" t="s">
        <v>63</v>
      </c>
      <c r="B3" s="317"/>
      <c r="C3" s="317"/>
      <c r="D3" s="317"/>
      <c r="E3" s="317"/>
      <c r="F3" s="317"/>
      <c r="G3" s="317"/>
      <c r="H3" s="317"/>
    </row>
    <row r="5" spans="1:17" x14ac:dyDescent="0.25">
      <c r="B5" s="300" t="s">
        <v>64</v>
      </c>
      <c r="C5" s="300"/>
      <c r="D5" s="300"/>
      <c r="E5" s="266" t="s">
        <v>34</v>
      </c>
      <c r="I5" s="165"/>
    </row>
    <row r="6" spans="1:17" ht="8.25" customHeight="1" x14ac:dyDescent="0.25">
      <c r="B6" s="70"/>
    </row>
    <row r="7" spans="1:17" ht="74.099999999999994" customHeight="1" x14ac:dyDescent="0.25">
      <c r="B7" s="319" t="s">
        <v>65</v>
      </c>
      <c r="C7" s="319"/>
      <c r="D7" s="319"/>
      <c r="E7" s="319"/>
      <c r="F7" s="319"/>
      <c r="G7" s="319"/>
      <c r="H7" s="319"/>
      <c r="J7" s="270"/>
    </row>
    <row r="8" spans="1:17" x14ac:dyDescent="0.25">
      <c r="B8" s="300" t="s">
        <v>66</v>
      </c>
      <c r="C8" s="300"/>
      <c r="D8" s="300"/>
      <c r="E8" s="300"/>
      <c r="F8" s="300"/>
      <c r="G8" s="300"/>
      <c r="H8" s="300"/>
    </row>
    <row r="9" spans="1:17" ht="8.25" customHeight="1" x14ac:dyDescent="0.25"/>
    <row r="10" spans="1:17" ht="15.75" x14ac:dyDescent="0.25">
      <c r="B10" s="154" t="s">
        <v>67</v>
      </c>
      <c r="C10" s="154"/>
      <c r="D10" s="154"/>
      <c r="E10" s="154"/>
      <c r="F10" s="154"/>
      <c r="G10" s="154"/>
      <c r="H10" s="154"/>
    </row>
    <row r="11" spans="1:17" x14ac:dyDescent="0.25">
      <c r="B11" s="297" t="s">
        <v>68</v>
      </c>
      <c r="C11" s="297"/>
      <c r="D11" s="297"/>
      <c r="E11" s="318"/>
      <c r="F11" s="318"/>
      <c r="G11" s="318"/>
      <c r="H11" s="318"/>
    </row>
    <row r="12" spans="1:17" ht="31.5" customHeight="1" x14ac:dyDescent="0.25">
      <c r="B12" s="304" t="s">
        <v>69</v>
      </c>
      <c r="C12" s="304"/>
      <c r="D12" s="304"/>
      <c r="E12" s="304"/>
      <c r="F12" s="304"/>
      <c r="G12" s="304"/>
      <c r="H12" s="304"/>
      <c r="I12" s="167"/>
      <c r="J12" s="167"/>
      <c r="K12" s="167"/>
      <c r="L12" s="174"/>
      <c r="M12" s="169"/>
      <c r="N12" s="169"/>
      <c r="O12" s="167"/>
      <c r="P12" s="169"/>
    </row>
    <row r="13" spans="1:17" ht="95.45" customHeight="1" x14ac:dyDescent="0.25">
      <c r="B13" s="332" t="s">
        <v>70</v>
      </c>
      <c r="C13" s="333"/>
      <c r="D13" s="334"/>
      <c r="E13" s="335"/>
      <c r="F13" s="336"/>
      <c r="G13" s="336"/>
      <c r="H13" s="337"/>
      <c r="I13" s="273"/>
      <c r="J13" s="167"/>
      <c r="K13" s="167"/>
      <c r="L13" s="167"/>
      <c r="M13" s="169"/>
      <c r="N13" s="169"/>
      <c r="O13" s="167"/>
      <c r="P13" s="167"/>
    </row>
    <row r="14" spans="1:17" x14ac:dyDescent="0.25">
      <c r="B14" s="307" t="s">
        <v>71</v>
      </c>
      <c r="C14" s="307"/>
      <c r="D14" s="307"/>
      <c r="E14" s="307"/>
      <c r="F14" s="307"/>
      <c r="G14" s="307"/>
      <c r="H14" s="307"/>
      <c r="I14" s="164"/>
      <c r="M14" s="168"/>
      <c r="N14" s="168"/>
      <c r="O14" s="168"/>
      <c r="Q14" s="168"/>
    </row>
    <row r="15" spans="1:17" x14ac:dyDescent="0.25">
      <c r="B15" s="307" t="s">
        <v>72</v>
      </c>
      <c r="C15" s="307"/>
      <c r="D15" s="307"/>
      <c r="E15" s="307"/>
      <c r="F15" s="307"/>
      <c r="G15" s="307"/>
      <c r="H15" s="307"/>
      <c r="I15" s="164"/>
      <c r="M15" s="168"/>
      <c r="N15" s="168"/>
      <c r="O15" s="168"/>
      <c r="Q15" s="168"/>
    </row>
    <row r="16" spans="1:17" x14ac:dyDescent="0.25">
      <c r="B16" s="307" t="s">
        <v>73</v>
      </c>
      <c r="C16" s="307"/>
      <c r="D16" s="307"/>
      <c r="E16" s="307"/>
      <c r="F16" s="307"/>
      <c r="G16" s="307"/>
      <c r="H16" s="307"/>
      <c r="L16" s="168"/>
    </row>
    <row r="17" spans="2:18" x14ac:dyDescent="0.25">
      <c r="B17" s="43"/>
      <c r="C17" s="43"/>
      <c r="D17" s="43"/>
      <c r="E17" s="43"/>
      <c r="F17" s="43"/>
    </row>
    <row r="18" spans="2:18" ht="15" customHeight="1" x14ac:dyDescent="0.25">
      <c r="B18" s="154" t="s">
        <v>74</v>
      </c>
      <c r="C18" s="154"/>
      <c r="D18" s="154"/>
      <c r="E18" s="154"/>
      <c r="F18" s="154"/>
      <c r="G18" s="154"/>
      <c r="H18" s="154"/>
      <c r="L18" s="338"/>
      <c r="M18" s="338"/>
      <c r="N18" s="338"/>
      <c r="O18" s="338"/>
      <c r="P18" s="338"/>
      <c r="Q18" s="338"/>
      <c r="R18" s="338"/>
    </row>
    <row r="19" spans="2:18" ht="60" x14ac:dyDescent="0.25">
      <c r="B19" s="77"/>
      <c r="C19" s="77" t="s">
        <v>75</v>
      </c>
      <c r="D19" s="77" t="s">
        <v>76</v>
      </c>
      <c r="E19" s="77" t="s">
        <v>77</v>
      </c>
      <c r="F19" s="77" t="s">
        <v>78</v>
      </c>
      <c r="G19" s="77" t="s">
        <v>79</v>
      </c>
      <c r="H19" s="77" t="s">
        <v>80</v>
      </c>
    </row>
    <row r="20" spans="2:18" ht="27" customHeight="1" x14ac:dyDescent="0.25">
      <c r="B20" s="77" t="s">
        <v>81</v>
      </c>
      <c r="C20" s="44"/>
      <c r="D20" s="44"/>
      <c r="E20" s="44"/>
      <c r="F20" s="44"/>
      <c r="G20" s="44"/>
      <c r="H20" s="78">
        <f t="shared" ref="H20:H23" si="0">(C20+D20+E20-F20)*G20</f>
        <v>0</v>
      </c>
    </row>
    <row r="21" spans="2:18" ht="27" customHeight="1" x14ac:dyDescent="0.25">
      <c r="B21" s="77" t="s">
        <v>82</v>
      </c>
      <c r="C21" s="44"/>
      <c r="D21" s="44"/>
      <c r="E21" s="44"/>
      <c r="F21" s="44"/>
      <c r="G21" s="44"/>
      <c r="H21" s="78">
        <f t="shared" si="0"/>
        <v>0</v>
      </c>
    </row>
    <row r="22" spans="2:18" ht="27" customHeight="1" x14ac:dyDescent="0.25">
      <c r="B22" s="77" t="s">
        <v>83</v>
      </c>
      <c r="C22" s="44"/>
      <c r="D22" s="44"/>
      <c r="E22" s="44"/>
      <c r="F22" s="44"/>
      <c r="G22" s="44"/>
      <c r="H22" s="78">
        <f t="shared" si="0"/>
        <v>0</v>
      </c>
    </row>
    <row r="23" spans="2:18" ht="27" customHeight="1" x14ac:dyDescent="0.25">
      <c r="B23" s="77" t="s">
        <v>84</v>
      </c>
      <c r="C23" s="44"/>
      <c r="D23" s="44"/>
      <c r="E23" s="44"/>
      <c r="F23" s="44"/>
      <c r="G23" s="44"/>
      <c r="H23" s="78">
        <f t="shared" si="0"/>
        <v>0</v>
      </c>
    </row>
    <row r="24" spans="2:18" x14ac:dyDescent="0.25">
      <c r="B24" s="77" t="s">
        <v>58</v>
      </c>
      <c r="C24" s="44">
        <f t="shared" ref="C24:H24" si="1">SUM(C20:C23)</f>
        <v>0</v>
      </c>
      <c r="D24" s="44">
        <f t="shared" si="1"/>
        <v>0</v>
      </c>
      <c r="E24" s="44">
        <f t="shared" si="1"/>
        <v>0</v>
      </c>
      <c r="F24" s="44">
        <f t="shared" si="1"/>
        <v>0</v>
      </c>
      <c r="G24" s="44">
        <f t="shared" si="1"/>
        <v>0</v>
      </c>
      <c r="H24" s="44">
        <f t="shared" si="1"/>
        <v>0</v>
      </c>
      <c r="I24"/>
    </row>
    <row r="25" spans="2:18" x14ac:dyDescent="0.25">
      <c r="B25" s="175"/>
      <c r="C25" s="176"/>
      <c r="D25" s="176"/>
      <c r="E25" s="176"/>
      <c r="F25" s="176"/>
      <c r="G25" s="176"/>
      <c r="H25" s="176"/>
    </row>
    <row r="26" spans="2:18" ht="15.75" x14ac:dyDescent="0.25">
      <c r="B26" s="154" t="s">
        <v>85</v>
      </c>
      <c r="C26" s="154"/>
      <c r="D26" s="154"/>
      <c r="E26" s="154"/>
      <c r="F26" s="154"/>
      <c r="G26" s="154"/>
      <c r="H26" s="154"/>
    </row>
    <row r="27" spans="2:18" ht="40.5" customHeight="1" x14ac:dyDescent="0.25">
      <c r="B27" s="323" t="s">
        <v>86</v>
      </c>
      <c r="C27" s="324"/>
      <c r="D27" s="325"/>
      <c r="E27" s="323"/>
      <c r="F27" s="324"/>
      <c r="G27" s="324"/>
      <c r="H27" s="325"/>
      <c r="L27" s="339"/>
      <c r="M27" s="340"/>
      <c r="N27" s="340"/>
      <c r="O27" s="340"/>
      <c r="P27" s="340"/>
      <c r="Q27" s="340"/>
      <c r="R27" s="340"/>
    </row>
    <row r="28" spans="2:18" ht="43.5" customHeight="1" x14ac:dyDescent="0.25">
      <c r="B28" s="326" t="s">
        <v>87</v>
      </c>
      <c r="C28" s="327"/>
      <c r="D28" s="328"/>
      <c r="E28" s="326"/>
      <c r="F28" s="327"/>
      <c r="G28" s="327"/>
      <c r="H28" s="328"/>
    </row>
    <row r="29" spans="2:18" ht="72" customHeight="1" x14ac:dyDescent="0.25">
      <c r="B29" s="329" t="s">
        <v>88</v>
      </c>
      <c r="C29" s="330"/>
      <c r="D29" s="331"/>
      <c r="E29" s="329"/>
      <c r="F29" s="330"/>
      <c r="G29" s="330"/>
      <c r="H29" s="331"/>
      <c r="L29" s="51"/>
      <c r="M29" s="54"/>
    </row>
    <row r="30" spans="2:18" ht="71.25" customHeight="1" x14ac:dyDescent="0.25">
      <c r="B30" s="329" t="s">
        <v>89</v>
      </c>
      <c r="C30" s="330"/>
      <c r="D30" s="331"/>
      <c r="E30" s="329"/>
      <c r="F30" s="330"/>
      <c r="G30" s="330"/>
      <c r="H30" s="331"/>
      <c r="J30" s="267"/>
      <c r="L30" s="51"/>
      <c r="M30" s="51"/>
      <c r="N30" s="51"/>
      <c r="O30" s="51"/>
    </row>
    <row r="31" spans="2:18" s="143" customFormat="1" x14ac:dyDescent="0.25">
      <c r="B31" s="296"/>
      <c r="C31" s="296"/>
      <c r="D31" s="296"/>
      <c r="E31" s="296"/>
      <c r="F31" s="296"/>
      <c r="G31" s="296"/>
      <c r="H31" s="296"/>
      <c r="I31" s="5"/>
    </row>
    <row r="32" spans="2:18" ht="15.75" x14ac:dyDescent="0.25">
      <c r="B32" s="177" t="s">
        <v>90</v>
      </c>
    </row>
    <row r="33" spans="2:10" ht="36.6" customHeight="1" x14ac:dyDescent="0.25">
      <c r="B33" s="276" t="s">
        <v>91</v>
      </c>
      <c r="C33" s="276"/>
      <c r="D33" s="276"/>
      <c r="E33" s="276"/>
      <c r="F33" s="276"/>
      <c r="G33" s="276"/>
      <c r="H33" s="276"/>
    </row>
    <row r="34" spans="2:10" ht="35.1" customHeight="1" x14ac:dyDescent="0.25">
      <c r="B34" s="276" t="s">
        <v>92</v>
      </c>
      <c r="C34" s="276"/>
      <c r="D34" s="276"/>
      <c r="E34" s="276"/>
      <c r="F34" s="276"/>
      <c r="G34" s="276"/>
      <c r="H34" s="276"/>
    </row>
    <row r="35" spans="2:10" ht="14.25" customHeight="1" thickBot="1" x14ac:dyDescent="0.3">
      <c r="B35" s="47"/>
      <c r="C35" s="47"/>
      <c r="D35" s="47"/>
      <c r="E35" s="47"/>
      <c r="F35" s="47"/>
      <c r="G35" s="47"/>
      <c r="H35" s="47"/>
    </row>
    <row r="36" spans="2:10" ht="15" customHeight="1" x14ac:dyDescent="0.25">
      <c r="B36" s="320" t="s">
        <v>93</v>
      </c>
      <c r="C36" s="321"/>
      <c r="D36" s="321"/>
      <c r="E36" s="321"/>
      <c r="F36" s="321"/>
      <c r="G36" s="321"/>
      <c r="H36" s="322"/>
      <c r="I36" s="175"/>
      <c r="J36" s="175"/>
    </row>
    <row r="37" spans="2:10" ht="15" customHeight="1" x14ac:dyDescent="0.25">
      <c r="B37" s="281" t="s">
        <v>23</v>
      </c>
      <c r="C37" s="282"/>
      <c r="D37" s="282"/>
      <c r="E37" s="282"/>
      <c r="F37" s="282"/>
      <c r="G37" s="282"/>
      <c r="H37" s="283"/>
      <c r="I37" s="242"/>
      <c r="J37" s="242"/>
    </row>
    <row r="38" spans="2:10" x14ac:dyDescent="0.25">
      <c r="B38" s="240"/>
      <c r="C38" s="51"/>
      <c r="D38" s="51"/>
      <c r="E38" s="51"/>
      <c r="F38" s="51"/>
      <c r="G38" s="51"/>
      <c r="H38" s="150"/>
      <c r="I38" s="51"/>
      <c r="J38" s="51"/>
    </row>
    <row r="39" spans="2:10" ht="15" customHeight="1" x14ac:dyDescent="0.25">
      <c r="B39" s="241" t="s">
        <v>94</v>
      </c>
      <c r="C39" s="51"/>
      <c r="D39" s="51"/>
      <c r="E39" s="51"/>
      <c r="F39" s="51"/>
      <c r="G39" s="51"/>
      <c r="H39" s="150"/>
      <c r="I39" s="51"/>
      <c r="J39" s="51"/>
    </row>
    <row r="40" spans="2:10" x14ac:dyDescent="0.25">
      <c r="B40" s="240"/>
      <c r="C40" s="51"/>
      <c r="D40" s="51"/>
      <c r="E40" s="51"/>
      <c r="F40" s="51"/>
      <c r="G40" s="51"/>
      <c r="H40" s="150"/>
      <c r="I40" s="51"/>
      <c r="J40" s="51"/>
    </row>
    <row r="41" spans="2:10" x14ac:dyDescent="0.25">
      <c r="B41" s="241" t="s">
        <v>25</v>
      </c>
      <c r="C41" s="243"/>
      <c r="D41" s="243"/>
      <c r="E41" s="243"/>
      <c r="F41" s="243"/>
      <c r="G41" s="243"/>
      <c r="H41" s="151"/>
      <c r="I41" s="243"/>
      <c r="J41" s="243"/>
    </row>
    <row r="42" spans="2:10" x14ac:dyDescent="0.25">
      <c r="B42" s="155"/>
      <c r="C42" s="232"/>
      <c r="D42" s="243"/>
      <c r="E42" s="243"/>
      <c r="F42" s="243"/>
      <c r="G42" s="243"/>
      <c r="H42" s="151"/>
      <c r="I42" s="243"/>
      <c r="J42" s="243"/>
    </row>
    <row r="43" spans="2:10" ht="15.75" thickBot="1" x14ac:dyDescent="0.3">
      <c r="B43" s="158" t="s">
        <v>31</v>
      </c>
      <c r="C43" s="159"/>
      <c r="D43" s="160"/>
      <c r="E43" s="160"/>
      <c r="F43" s="160"/>
      <c r="G43" s="160"/>
      <c r="H43" s="161"/>
      <c r="I43" s="243"/>
      <c r="J43" s="243"/>
    </row>
    <row r="45" spans="2:10" x14ac:dyDescent="0.25">
      <c r="I45" s="143"/>
    </row>
    <row r="56" spans="2:8" x14ac:dyDescent="0.25">
      <c r="B56" s="74"/>
      <c r="C56" s="74"/>
      <c r="D56" s="74"/>
      <c r="E56" s="74"/>
      <c r="F56" s="74"/>
      <c r="G56" s="74"/>
      <c r="H56" s="74"/>
    </row>
    <row r="57" spans="2:8" x14ac:dyDescent="0.25">
      <c r="B57" s="74"/>
      <c r="C57" s="74"/>
      <c r="D57" s="74"/>
      <c r="E57" s="74"/>
      <c r="F57" s="74"/>
      <c r="G57" s="74"/>
      <c r="H57" s="74"/>
    </row>
    <row r="58" spans="2:8" x14ac:dyDescent="0.25">
      <c r="B58" s="72"/>
    </row>
    <row r="59" spans="2:8" x14ac:dyDescent="0.25">
      <c r="B59" s="72"/>
    </row>
  </sheetData>
  <mergeCells count="31">
    <mergeCell ref="B16:D16"/>
    <mergeCell ref="B37:H37"/>
    <mergeCell ref="L18:R18"/>
    <mergeCell ref="L27:R27"/>
    <mergeCell ref="B31:H31"/>
    <mergeCell ref="B33:H33"/>
    <mergeCell ref="B34:H34"/>
    <mergeCell ref="B30:D30"/>
    <mergeCell ref="E30:H30"/>
    <mergeCell ref="E12:H12"/>
    <mergeCell ref="E14:H14"/>
    <mergeCell ref="B36:H36"/>
    <mergeCell ref="B12:D12"/>
    <mergeCell ref="B14:D14"/>
    <mergeCell ref="B27:D27"/>
    <mergeCell ref="E27:H27"/>
    <mergeCell ref="B28:D28"/>
    <mergeCell ref="B29:D29"/>
    <mergeCell ref="E29:H29"/>
    <mergeCell ref="E28:H28"/>
    <mergeCell ref="B13:D13"/>
    <mergeCell ref="E13:H13"/>
    <mergeCell ref="E15:H15"/>
    <mergeCell ref="E16:H16"/>
    <mergeCell ref="B15:D15"/>
    <mergeCell ref="A3:H3"/>
    <mergeCell ref="B11:D11"/>
    <mergeCell ref="B8:H8"/>
    <mergeCell ref="E11:H11"/>
    <mergeCell ref="B5:D5"/>
    <mergeCell ref="B7:H7"/>
  </mergeCells>
  <dataValidations count="1">
    <dataValidation type="list" allowBlank="1" showInputMessage="1" showErrorMessage="1" sqref="J48:J49" xr:uid="{74E57711-7724-4890-A89B-C20DE29B3EB0}">
      <formula1>$J$48:$J$49</formula1>
    </dataValidation>
  </dataValidations>
  <hyperlinks>
    <hyperlink ref="E5" r:id="rId1" xr:uid="{BD2E5E68-BFBD-488C-AAA9-00261A7BD222}"/>
  </hyperlinks>
  <pageMargins left="0.70866141732283472" right="0.70866141732283472" top="0.74803149606299213" bottom="0.74803149606299213" header="0.31496062992125984" footer="0.31496062992125984"/>
  <pageSetup paperSize="9" scale="54" fitToWidth="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Please select from the drop down menu" xr:uid="{7163B8C0-85B4-4302-B59B-ED9F27153CF1}">
          <x14:formula1>
            <xm:f>'Drop Down Lists (Hide)'!$A$8:$A$9</xm:f>
          </x14:formula1>
          <xm:sqref>E12:H12</xm:sqref>
        </x14:dataValidation>
        <x14:dataValidation type="list" allowBlank="1" showInputMessage="1" showErrorMessage="1" prompt="Please select from the drop down menu" xr:uid="{16208CBD-F1A8-40D9-9497-5B0AB84EBD59}">
          <x14:formula1>
            <xm:f>'Drop Down Lists (Hide)'!$A$8:$A$10</xm:f>
          </x14:formula1>
          <xm:sqref>E13:H13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4F2A-2F4C-44DC-B653-F21EE35C69AD}">
  <sheetPr>
    <pageSetUpPr fitToPage="1"/>
  </sheetPr>
  <dimension ref="A1:EW74"/>
  <sheetViews>
    <sheetView workbookViewId="0">
      <selection activeCell="B23" sqref="B23:I23"/>
    </sheetView>
  </sheetViews>
  <sheetFormatPr defaultRowHeight="15" x14ac:dyDescent="0.25"/>
  <cols>
    <col min="1" max="1" width="3" style="5" customWidth="1"/>
    <col min="6" max="6" width="19" customWidth="1"/>
    <col min="9" max="9" width="40" customWidth="1"/>
  </cols>
  <sheetData>
    <row r="1" spans="1:153" x14ac:dyDescent="0.25">
      <c r="A1" s="229"/>
      <c r="B1" s="229"/>
      <c r="C1" s="229"/>
      <c r="D1" s="229"/>
      <c r="E1" s="229"/>
      <c r="F1" s="229"/>
      <c r="G1" s="229"/>
      <c r="H1" s="229"/>
      <c r="I1" s="229"/>
      <c r="J1" s="229"/>
      <c r="K1" s="229"/>
      <c r="L1" s="229"/>
      <c r="M1" s="5"/>
      <c r="N1" s="5"/>
      <c r="O1" s="5"/>
      <c r="P1" s="5"/>
      <c r="Q1" s="5"/>
      <c r="R1" s="5"/>
      <c r="S1" s="5"/>
      <c r="T1" s="5"/>
      <c r="U1" s="5"/>
      <c r="V1" s="5"/>
      <c r="W1" s="221"/>
      <c r="X1" s="215"/>
      <c r="Y1" s="221"/>
      <c r="Z1" s="215"/>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4"/>
      <c r="DR1" s="214"/>
      <c r="DS1" s="214"/>
      <c r="DT1" s="214"/>
      <c r="DU1" s="214"/>
      <c r="DV1" s="214"/>
      <c r="DW1" s="214"/>
      <c r="DX1" s="214"/>
      <c r="DY1" s="214"/>
      <c r="DZ1" s="214"/>
      <c r="EA1" s="214"/>
      <c r="EB1" s="214"/>
      <c r="EC1" s="214"/>
      <c r="ED1" s="214"/>
      <c r="EE1" s="214"/>
      <c r="EF1" s="214"/>
      <c r="EG1" s="214"/>
      <c r="EH1" s="214"/>
      <c r="EI1" s="214"/>
      <c r="EJ1" s="214"/>
      <c r="EK1" s="214"/>
      <c r="EL1" s="214"/>
      <c r="EM1" s="214"/>
      <c r="EN1" s="214"/>
      <c r="EO1" s="214"/>
      <c r="EP1" s="214"/>
      <c r="EQ1" s="214"/>
      <c r="ER1" s="214"/>
      <c r="ES1" s="214"/>
      <c r="ET1" s="214"/>
      <c r="EU1" s="214"/>
      <c r="EV1" s="214"/>
      <c r="EW1" s="215"/>
    </row>
    <row r="2" spans="1:153" x14ac:dyDescent="0.25">
      <c r="B2" s="5"/>
      <c r="C2" s="5"/>
      <c r="D2" s="5"/>
      <c r="E2" s="5"/>
      <c r="F2" s="5"/>
      <c r="G2" s="5"/>
      <c r="H2" s="5"/>
      <c r="I2" s="5"/>
      <c r="J2" s="5"/>
      <c r="K2" s="5"/>
      <c r="L2" s="5"/>
      <c r="M2" s="5"/>
      <c r="N2" s="5"/>
      <c r="O2" s="5"/>
      <c r="P2" s="5"/>
      <c r="Q2" s="5"/>
      <c r="R2" s="5"/>
      <c r="S2" s="5"/>
      <c r="T2" s="5"/>
      <c r="U2" s="5"/>
      <c r="V2" s="5"/>
      <c r="W2" s="225"/>
      <c r="X2" s="172"/>
      <c r="Y2" s="225"/>
      <c r="Z2" s="172"/>
      <c r="AA2" s="172"/>
      <c r="EW2" s="217"/>
    </row>
    <row r="3" spans="1:153" ht="21" x14ac:dyDescent="0.35">
      <c r="A3" s="303" t="s">
        <v>95</v>
      </c>
      <c r="B3" s="303"/>
      <c r="C3" s="303"/>
      <c r="D3" s="303"/>
      <c r="E3" s="303"/>
      <c r="F3" s="303"/>
      <c r="G3" s="303"/>
      <c r="H3" s="303"/>
      <c r="I3" s="303"/>
      <c r="J3" s="57"/>
      <c r="K3" s="57"/>
      <c r="L3" s="57"/>
      <c r="M3" s="57"/>
      <c r="N3" s="57"/>
      <c r="O3" s="57"/>
      <c r="P3" s="57"/>
      <c r="Q3" s="57"/>
      <c r="R3" s="57"/>
      <c r="S3" s="57"/>
      <c r="T3" s="57"/>
      <c r="U3" s="57"/>
      <c r="V3" s="57"/>
      <c r="W3" s="225"/>
      <c r="X3" s="172"/>
      <c r="Y3" s="225"/>
      <c r="Z3" s="172"/>
      <c r="AA3" s="226"/>
      <c r="EW3" s="217"/>
    </row>
    <row r="4" spans="1:153" x14ac:dyDescent="0.25">
      <c r="B4" s="5"/>
      <c r="C4" s="5"/>
      <c r="D4" s="5"/>
      <c r="E4" s="5"/>
      <c r="F4" s="5"/>
      <c r="G4" s="5"/>
      <c r="H4" s="5"/>
      <c r="I4" s="5"/>
      <c r="J4" s="5"/>
      <c r="K4" s="5"/>
      <c r="L4" s="5"/>
      <c r="M4" s="5"/>
      <c r="N4" s="5"/>
      <c r="O4" s="5"/>
      <c r="P4" s="5"/>
      <c r="Q4" s="5"/>
      <c r="R4" s="5"/>
      <c r="S4" s="5"/>
      <c r="T4" s="5"/>
      <c r="U4" s="5"/>
      <c r="V4" s="5"/>
      <c r="W4" s="170"/>
      <c r="X4" s="171"/>
      <c r="Y4" s="170"/>
      <c r="Z4" s="171"/>
      <c r="AA4" s="220"/>
      <c r="EW4" s="217"/>
    </row>
    <row r="5" spans="1:153" x14ac:dyDescent="0.25">
      <c r="B5" s="5"/>
      <c r="C5" s="5"/>
      <c r="D5" s="5"/>
      <c r="E5" s="5"/>
      <c r="F5" s="5"/>
      <c r="G5" s="5"/>
      <c r="H5" s="5"/>
      <c r="I5" s="5"/>
      <c r="J5" s="5"/>
      <c r="K5" s="5"/>
      <c r="L5" s="5"/>
      <c r="M5" s="5"/>
      <c r="N5" s="5"/>
      <c r="O5" s="5"/>
      <c r="P5" s="5"/>
      <c r="Q5" s="5"/>
      <c r="R5" s="5"/>
      <c r="S5" s="5"/>
      <c r="T5" s="5"/>
      <c r="U5" s="5"/>
      <c r="V5" s="5"/>
      <c r="W5" s="222"/>
      <c r="X5" s="217"/>
      <c r="Y5" s="222"/>
      <c r="Z5" s="221"/>
      <c r="EW5" s="217"/>
    </row>
    <row r="6" spans="1:153" s="5" customFormat="1" x14ac:dyDescent="0.25">
      <c r="B6" s="272" t="s">
        <v>96</v>
      </c>
      <c r="C6" s="271"/>
      <c r="D6" s="271"/>
      <c r="E6" s="271"/>
      <c r="F6" s="271"/>
      <c r="G6" s="349" t="s">
        <v>34</v>
      </c>
      <c r="H6" s="349"/>
      <c r="I6" s="349"/>
      <c r="W6" s="173"/>
      <c r="X6" s="168"/>
      <c r="Y6" s="173"/>
      <c r="Z6" s="173"/>
      <c r="EW6" s="168"/>
    </row>
    <row r="7" spans="1:153" s="5" customFormat="1" ht="15" customHeight="1" x14ac:dyDescent="0.25">
      <c r="B7" s="255"/>
      <c r="C7" s="255"/>
      <c r="D7" s="255"/>
      <c r="E7" s="255"/>
      <c r="F7" s="255"/>
      <c r="G7" s="255"/>
      <c r="W7" s="173"/>
      <c r="X7" s="168"/>
      <c r="Y7" s="173"/>
      <c r="Z7" s="173"/>
      <c r="EW7" s="168"/>
    </row>
    <row r="8" spans="1:153" ht="15.75" x14ac:dyDescent="0.25">
      <c r="B8" s="154" t="s">
        <v>97</v>
      </c>
      <c r="C8" s="154"/>
      <c r="D8" s="154"/>
      <c r="E8" s="154"/>
      <c r="F8" s="154"/>
      <c r="G8" s="154"/>
      <c r="H8" s="154"/>
      <c r="I8" s="154"/>
      <c r="J8" s="5"/>
      <c r="K8" s="5"/>
      <c r="L8" s="5"/>
      <c r="M8" s="5"/>
      <c r="N8" s="5"/>
      <c r="O8" s="5"/>
      <c r="P8" s="5"/>
      <c r="Q8" s="5"/>
      <c r="R8" s="5"/>
      <c r="S8" s="5"/>
      <c r="T8" s="5"/>
      <c r="U8" s="5"/>
      <c r="V8" s="5"/>
      <c r="W8" s="222"/>
      <c r="X8" s="217"/>
      <c r="Y8" s="222"/>
      <c r="Z8" s="222"/>
      <c r="EW8" s="217"/>
    </row>
    <row r="9" spans="1:153" x14ac:dyDescent="0.25">
      <c r="B9" s="341" t="s">
        <v>98</v>
      </c>
      <c r="C9" s="341"/>
      <c r="D9" s="341"/>
      <c r="E9" s="341"/>
      <c r="F9" s="341"/>
      <c r="G9" s="342"/>
      <c r="H9" s="342"/>
      <c r="I9" s="342"/>
      <c r="J9" s="131"/>
      <c r="K9" s="131"/>
      <c r="L9" s="131"/>
      <c r="M9" s="131"/>
      <c r="N9" s="131"/>
      <c r="O9" s="131"/>
      <c r="P9" s="131"/>
      <c r="Q9" s="131"/>
      <c r="R9" s="131"/>
      <c r="S9" s="131"/>
      <c r="T9" s="5"/>
      <c r="U9" s="5"/>
      <c r="V9" s="5"/>
      <c r="W9" s="225"/>
      <c r="X9" s="172"/>
      <c r="Y9" s="225"/>
      <c r="Z9" s="225"/>
      <c r="AA9" s="172"/>
      <c r="EW9" s="217"/>
    </row>
    <row r="10" spans="1:153" x14ac:dyDescent="0.25">
      <c r="B10" s="343" t="s">
        <v>99</v>
      </c>
      <c r="C10" s="344"/>
      <c r="D10" s="344"/>
      <c r="E10" s="344"/>
      <c r="F10" s="345"/>
      <c r="G10" s="346"/>
      <c r="H10" s="347"/>
      <c r="I10" s="348"/>
      <c r="J10" s="131"/>
      <c r="K10" s="131"/>
      <c r="L10" s="131"/>
      <c r="M10" s="131"/>
      <c r="N10" s="131"/>
      <c r="O10" s="131"/>
      <c r="P10" s="131"/>
      <c r="Q10" s="131"/>
      <c r="R10" s="131"/>
      <c r="S10" s="131"/>
      <c r="T10" s="5"/>
      <c r="U10" s="5"/>
      <c r="V10" s="5"/>
      <c r="W10" s="222"/>
      <c r="X10" s="217"/>
      <c r="Y10" s="222"/>
      <c r="Z10" s="222"/>
      <c r="EW10" s="217"/>
    </row>
    <row r="11" spans="1:153" x14ac:dyDescent="0.25">
      <c r="B11" s="341" t="s">
        <v>100</v>
      </c>
      <c r="C11" s="341"/>
      <c r="D11" s="341"/>
      <c r="E11" s="341"/>
      <c r="F11" s="341"/>
      <c r="G11" s="342"/>
      <c r="H11" s="342"/>
      <c r="I11" s="342"/>
      <c r="J11" s="131"/>
      <c r="K11" s="131"/>
      <c r="L11" s="131"/>
      <c r="M11" s="131"/>
      <c r="N11" s="131"/>
      <c r="O11" s="131"/>
      <c r="P11" s="131"/>
      <c r="Q11" s="131"/>
      <c r="R11" s="131"/>
      <c r="S11" s="131"/>
      <c r="T11" s="5"/>
      <c r="U11" s="5"/>
      <c r="V11" s="5"/>
      <c r="W11" s="225"/>
      <c r="X11" s="172"/>
      <c r="Y11" s="225"/>
      <c r="Z11" s="225"/>
      <c r="AA11" s="172"/>
      <c r="EW11" s="217"/>
    </row>
    <row r="12" spans="1:153" x14ac:dyDescent="0.25">
      <c r="C12" s="247"/>
      <c r="D12" s="247"/>
      <c r="E12" s="249"/>
      <c r="F12" s="246"/>
      <c r="G12" s="249"/>
      <c r="H12" s="249"/>
      <c r="I12" s="246"/>
      <c r="J12" s="5"/>
      <c r="K12" s="5"/>
      <c r="L12" s="5"/>
      <c r="M12" s="5"/>
      <c r="N12" s="5"/>
      <c r="O12" s="5"/>
      <c r="P12" s="5"/>
      <c r="Q12" s="5"/>
      <c r="R12" s="5"/>
      <c r="S12" s="5"/>
      <c r="T12" s="5"/>
      <c r="U12" s="5"/>
      <c r="V12" s="5"/>
      <c r="W12" s="222"/>
      <c r="X12" s="217"/>
      <c r="Y12" s="222"/>
      <c r="Z12" s="222"/>
      <c r="EW12" s="217"/>
    </row>
    <row r="13" spans="1:153" ht="15.75" x14ac:dyDescent="0.25">
      <c r="B13" s="154" t="s">
        <v>101</v>
      </c>
      <c r="D13" s="248"/>
      <c r="E13" s="248"/>
      <c r="F13" s="248"/>
      <c r="G13" s="256"/>
      <c r="H13" s="254"/>
      <c r="J13" s="5"/>
      <c r="K13" s="5"/>
      <c r="L13" s="5"/>
      <c r="M13" s="5"/>
      <c r="N13" s="5"/>
      <c r="O13" s="5"/>
      <c r="P13" s="5"/>
      <c r="Q13" s="5"/>
      <c r="R13" s="5"/>
      <c r="S13" s="5"/>
      <c r="T13" s="5"/>
      <c r="U13" s="5"/>
      <c r="V13" s="5"/>
      <c r="W13" s="225"/>
      <c r="X13" s="172"/>
      <c r="Y13" s="225"/>
      <c r="Z13" s="225"/>
      <c r="AA13" s="172"/>
      <c r="EW13" s="217"/>
    </row>
    <row r="14" spans="1:153" x14ac:dyDescent="0.25">
      <c r="B14" s="341" t="s">
        <v>102</v>
      </c>
      <c r="C14" s="341"/>
      <c r="D14" s="341"/>
      <c r="E14" s="341"/>
      <c r="F14" s="341"/>
      <c r="G14" s="342"/>
      <c r="H14" s="342"/>
      <c r="I14" s="342"/>
      <c r="J14" s="5"/>
      <c r="K14" s="5"/>
      <c r="L14" s="5"/>
      <c r="M14" s="5"/>
      <c r="N14" s="5"/>
      <c r="O14" s="5"/>
      <c r="P14" s="5"/>
      <c r="Q14" s="5"/>
      <c r="R14" s="5"/>
      <c r="S14" s="5"/>
      <c r="T14" s="5"/>
      <c r="U14" s="5"/>
      <c r="V14" s="5"/>
      <c r="W14" s="225"/>
      <c r="X14" s="172"/>
      <c r="Y14" s="225"/>
      <c r="Z14" s="225"/>
      <c r="AA14" s="172"/>
      <c r="EW14" s="217"/>
    </row>
    <row r="15" spans="1:153" x14ac:dyDescent="0.25">
      <c r="B15" s="343" t="s">
        <v>103</v>
      </c>
      <c r="C15" s="344"/>
      <c r="D15" s="344"/>
      <c r="E15" s="344"/>
      <c r="F15" s="345"/>
      <c r="G15" s="346"/>
      <c r="H15" s="347"/>
      <c r="I15" s="348"/>
      <c r="J15" s="5"/>
      <c r="K15" s="5"/>
      <c r="L15" s="5"/>
      <c r="M15" s="5"/>
      <c r="N15" s="5"/>
      <c r="O15" s="5"/>
      <c r="P15" s="5"/>
      <c r="Q15" s="5"/>
      <c r="R15" s="5"/>
      <c r="S15" s="5"/>
      <c r="T15" s="5"/>
      <c r="U15" s="5"/>
      <c r="V15" s="5"/>
      <c r="W15" s="222"/>
      <c r="X15" s="217"/>
      <c r="Y15" s="222"/>
      <c r="Z15" s="222"/>
      <c r="EW15" s="217"/>
    </row>
    <row r="16" spans="1:153" x14ac:dyDescent="0.25">
      <c r="B16" s="341" t="s">
        <v>104</v>
      </c>
      <c r="C16" s="341"/>
      <c r="D16" s="341"/>
      <c r="E16" s="341"/>
      <c r="F16" s="341"/>
      <c r="G16" s="342"/>
      <c r="H16" s="342"/>
      <c r="I16" s="342"/>
      <c r="J16" s="5"/>
      <c r="K16" s="5"/>
      <c r="L16" s="5"/>
      <c r="M16" s="5"/>
      <c r="N16" s="261"/>
      <c r="O16" s="5"/>
      <c r="P16" s="5"/>
      <c r="Q16" s="5"/>
      <c r="R16" s="5"/>
      <c r="S16" s="5"/>
      <c r="T16" s="5"/>
      <c r="U16" s="5"/>
      <c r="V16" s="5"/>
      <c r="W16" s="225"/>
      <c r="X16" s="172"/>
      <c r="Y16" s="225"/>
      <c r="Z16" s="225"/>
      <c r="AA16" s="172"/>
      <c r="EW16" s="217"/>
    </row>
    <row r="17" spans="2:153" x14ac:dyDescent="0.25">
      <c r="B17" s="250"/>
      <c r="C17" s="244"/>
      <c r="D17" s="251"/>
      <c r="E17" s="252"/>
      <c r="F17" s="244"/>
      <c r="G17" s="245"/>
      <c r="H17" s="245"/>
      <c r="I17" s="245"/>
      <c r="J17" s="5"/>
      <c r="K17" s="5"/>
      <c r="L17" s="5"/>
      <c r="M17" s="5"/>
      <c r="N17" s="261"/>
      <c r="O17" s="5"/>
      <c r="P17" s="5"/>
      <c r="Q17" s="5"/>
      <c r="R17" s="5"/>
      <c r="S17" s="5"/>
      <c r="T17" s="5"/>
      <c r="U17" s="5"/>
      <c r="V17" s="5"/>
      <c r="W17" s="222"/>
      <c r="X17" s="217"/>
      <c r="Y17" s="222"/>
      <c r="Z17" s="222"/>
      <c r="EW17" s="217"/>
    </row>
    <row r="18" spans="2:153" ht="15.75" x14ac:dyDescent="0.25">
      <c r="B18" s="154" t="s">
        <v>105</v>
      </c>
      <c r="C18" s="5"/>
      <c r="D18" s="5"/>
      <c r="E18" s="5"/>
      <c r="F18" s="5"/>
      <c r="G18" s="5"/>
      <c r="H18" s="5"/>
      <c r="I18" s="5"/>
      <c r="J18" s="5"/>
      <c r="K18" s="5"/>
      <c r="L18" s="5"/>
      <c r="M18" s="5"/>
      <c r="N18" s="5"/>
      <c r="O18" s="5"/>
      <c r="P18" s="5"/>
      <c r="Q18" s="5"/>
      <c r="R18" s="5"/>
      <c r="S18" s="5"/>
      <c r="T18" s="168"/>
      <c r="U18" s="5"/>
      <c r="V18" s="227"/>
      <c r="W18" s="225"/>
      <c r="X18" s="172"/>
      <c r="Y18" s="225"/>
      <c r="Z18" s="225"/>
      <c r="AA18" s="172"/>
      <c r="EW18" s="217"/>
    </row>
    <row r="19" spans="2:153" x14ac:dyDescent="0.25">
      <c r="B19" s="341" t="s">
        <v>106</v>
      </c>
      <c r="C19" s="341"/>
      <c r="D19" s="341"/>
      <c r="E19" s="341"/>
      <c r="F19" s="341"/>
      <c r="G19" s="342"/>
      <c r="H19" s="342"/>
      <c r="I19" s="342"/>
      <c r="J19" s="226"/>
      <c r="K19" s="220"/>
      <c r="L19" s="220"/>
      <c r="M19" s="225"/>
      <c r="N19" s="172"/>
      <c r="O19" s="172"/>
      <c r="P19" s="226"/>
      <c r="Q19" s="225"/>
      <c r="R19" s="172"/>
      <c r="S19" s="172"/>
      <c r="T19" s="172"/>
      <c r="U19" s="172"/>
      <c r="V19" s="172"/>
      <c r="W19" s="172"/>
      <c r="X19" s="172"/>
      <c r="Y19" s="225"/>
      <c r="Z19" s="225"/>
      <c r="AA19" s="170"/>
    </row>
    <row r="20" spans="2:153" x14ac:dyDescent="0.25">
      <c r="B20" s="253"/>
      <c r="C20" s="249"/>
      <c r="D20" s="249"/>
      <c r="E20" s="249"/>
      <c r="F20" s="249"/>
      <c r="G20" s="249"/>
      <c r="H20" s="249"/>
      <c r="I20" s="253"/>
      <c r="J20" s="218"/>
      <c r="K20" s="218"/>
      <c r="L20" s="218"/>
      <c r="M20" s="170"/>
      <c r="N20" s="171"/>
      <c r="O20" s="171"/>
      <c r="P20" s="219"/>
      <c r="Q20" s="170"/>
      <c r="R20" s="171"/>
      <c r="S20" s="171"/>
      <c r="T20" s="171"/>
      <c r="U20" s="171"/>
      <c r="V20" s="171"/>
      <c r="W20" s="171"/>
      <c r="X20" s="171"/>
      <c r="Y20" s="170"/>
      <c r="Z20" s="170"/>
      <c r="AA20" s="170"/>
    </row>
    <row r="21" spans="2:153" ht="15.75" x14ac:dyDescent="0.25">
      <c r="B21" s="257" t="s">
        <v>107</v>
      </c>
      <c r="C21" s="254"/>
      <c r="D21" s="254"/>
      <c r="E21" s="254"/>
      <c r="F21" s="254"/>
      <c r="G21" s="254"/>
      <c r="H21" s="254"/>
      <c r="J21" s="216"/>
      <c r="K21" s="216"/>
      <c r="L21" s="216"/>
      <c r="M21" s="222"/>
      <c r="N21" s="217"/>
      <c r="O21" s="217"/>
      <c r="Q21" s="222"/>
      <c r="R21" s="217"/>
      <c r="S21" s="217"/>
      <c r="T21" s="217"/>
      <c r="U21" s="217"/>
      <c r="V21" s="217"/>
      <c r="W21" s="217"/>
      <c r="X21" s="217"/>
      <c r="Y21" s="222"/>
      <c r="Z21" s="222"/>
      <c r="AA21" s="170"/>
    </row>
    <row r="22" spans="2:153" x14ac:dyDescent="0.25">
      <c r="B22" s="343" t="s">
        <v>108</v>
      </c>
      <c r="C22" s="344"/>
      <c r="D22" s="344"/>
      <c r="E22" s="344"/>
      <c r="F22" s="344"/>
      <c r="G22" s="344"/>
      <c r="H22" s="344"/>
      <c r="I22" s="345"/>
      <c r="J22" s="214"/>
      <c r="K22" s="213"/>
      <c r="L22" s="213"/>
      <c r="M22" s="221"/>
      <c r="N22" s="215"/>
      <c r="O22" s="215"/>
      <c r="P22" s="214"/>
      <c r="Q22" s="221"/>
      <c r="R22" s="215"/>
      <c r="S22" s="215"/>
      <c r="T22" s="215"/>
      <c r="U22" s="215"/>
      <c r="V22" s="215"/>
      <c r="W22" s="215"/>
      <c r="X22" s="215"/>
      <c r="Y22" s="221"/>
      <c r="Z22" s="221"/>
    </row>
    <row r="23" spans="2:153" ht="137.25" customHeight="1" x14ac:dyDescent="0.25">
      <c r="B23" s="350"/>
      <c r="C23" s="351"/>
      <c r="D23" s="351"/>
      <c r="E23" s="351"/>
      <c r="F23" s="351"/>
      <c r="G23" s="351"/>
      <c r="H23" s="351"/>
      <c r="I23" s="352"/>
      <c r="J23" s="226"/>
      <c r="K23" s="220"/>
      <c r="L23" s="220"/>
      <c r="M23" s="225"/>
      <c r="N23" s="172"/>
      <c r="O23" s="172"/>
      <c r="P23" s="226"/>
      <c r="Q23" s="225"/>
      <c r="R23" s="172"/>
      <c r="S23" s="172"/>
      <c r="T23" s="172"/>
      <c r="U23" s="172"/>
      <c r="V23" s="172"/>
      <c r="W23" s="172"/>
      <c r="X23" s="172"/>
      <c r="Y23" s="225"/>
      <c r="Z23" s="225"/>
      <c r="AA23" s="172"/>
    </row>
    <row r="24" spans="2:153" x14ac:dyDescent="0.25">
      <c r="B24" s="170"/>
      <c r="C24" s="170"/>
      <c r="D24" s="219"/>
      <c r="E24" s="170"/>
      <c r="F24" s="219"/>
      <c r="G24" s="170"/>
      <c r="H24" s="219"/>
      <c r="I24" s="170"/>
      <c r="J24" s="219"/>
      <c r="K24" s="218"/>
      <c r="L24" s="218"/>
      <c r="M24" s="170"/>
      <c r="N24" s="171"/>
      <c r="O24" s="171"/>
      <c r="P24" s="219"/>
      <c r="Q24" s="170"/>
      <c r="R24" s="171"/>
      <c r="S24" s="171"/>
      <c r="T24" s="171"/>
      <c r="U24" s="171"/>
      <c r="V24" s="171"/>
      <c r="W24" s="171"/>
      <c r="X24" s="171"/>
      <c r="Y24" s="170"/>
      <c r="Z24" s="225"/>
      <c r="AA24" s="226"/>
    </row>
    <row r="25" spans="2:153" x14ac:dyDescent="0.25">
      <c r="B25" s="217"/>
      <c r="C25" s="222"/>
      <c r="E25" s="222"/>
      <c r="G25" s="222"/>
      <c r="I25" s="222"/>
      <c r="K25" s="216"/>
      <c r="L25" s="216"/>
      <c r="M25" s="222"/>
      <c r="N25" s="217"/>
      <c r="O25" s="217"/>
      <c r="Q25" s="222"/>
      <c r="R25" s="217"/>
      <c r="S25" s="217"/>
      <c r="T25" s="217"/>
      <c r="U25" s="217"/>
      <c r="V25" s="217"/>
      <c r="W25" s="217"/>
      <c r="X25" s="217"/>
      <c r="Y25" s="222"/>
      <c r="Z25" s="222"/>
    </row>
    <row r="26" spans="2:153" x14ac:dyDescent="0.25">
      <c r="B26" s="225"/>
      <c r="C26" s="225"/>
      <c r="D26" s="226"/>
      <c r="E26" s="225"/>
      <c r="F26" s="226"/>
      <c r="G26" s="225"/>
      <c r="H26" s="226"/>
      <c r="I26" s="225"/>
      <c r="J26" s="226"/>
      <c r="K26" s="220"/>
      <c r="L26" s="220"/>
      <c r="M26" s="225"/>
      <c r="N26" s="172"/>
      <c r="O26" s="172"/>
      <c r="P26" s="226"/>
      <c r="Q26" s="225"/>
      <c r="R26" s="172"/>
      <c r="S26" s="172"/>
      <c r="T26" s="172"/>
      <c r="U26" s="172"/>
      <c r="V26" s="172"/>
      <c r="W26" s="172"/>
      <c r="X26" s="172"/>
      <c r="Y26" s="225"/>
      <c r="Z26" s="225"/>
      <c r="AA26" s="172"/>
    </row>
    <row r="27" spans="2:153" x14ac:dyDescent="0.25">
      <c r="B27" s="217"/>
      <c r="C27" s="222"/>
      <c r="E27" s="222"/>
      <c r="G27" s="222"/>
      <c r="I27" s="222"/>
      <c r="K27" s="216"/>
      <c r="L27" s="216"/>
      <c r="M27" s="222"/>
      <c r="N27" s="217"/>
      <c r="O27" s="217"/>
      <c r="Q27" s="222"/>
      <c r="R27" s="217"/>
      <c r="S27" s="217"/>
      <c r="T27" s="217"/>
      <c r="U27" s="217"/>
      <c r="V27" s="217"/>
      <c r="W27" s="217"/>
      <c r="X27" s="217"/>
      <c r="Y27" s="222"/>
      <c r="Z27" s="222"/>
    </row>
    <row r="28" spans="2:153" x14ac:dyDescent="0.25">
      <c r="B28" s="225"/>
      <c r="C28" s="225"/>
      <c r="D28" s="226"/>
      <c r="E28" s="225"/>
      <c r="F28" s="226"/>
      <c r="G28" s="225"/>
      <c r="H28" s="226"/>
      <c r="I28" s="225"/>
      <c r="J28" s="172"/>
      <c r="K28" s="220"/>
      <c r="L28" s="220"/>
      <c r="M28" s="225"/>
      <c r="N28" s="172"/>
      <c r="O28" s="172"/>
      <c r="P28" s="226"/>
      <c r="Q28" s="225"/>
      <c r="R28" s="172"/>
      <c r="S28" s="172"/>
      <c r="T28" s="172"/>
      <c r="U28" s="172"/>
      <c r="V28" s="172"/>
      <c r="W28" s="172"/>
      <c r="X28" s="172"/>
      <c r="Y28" s="225"/>
      <c r="Z28" s="225"/>
      <c r="AA28" s="172"/>
    </row>
    <row r="29" spans="2:153" x14ac:dyDescent="0.25">
      <c r="B29" s="217"/>
      <c r="C29" s="222"/>
      <c r="E29" s="222"/>
      <c r="G29" s="222"/>
      <c r="I29" s="222"/>
      <c r="K29" s="216"/>
      <c r="L29" s="216"/>
      <c r="M29" s="222"/>
      <c r="N29" s="217"/>
      <c r="O29" s="217"/>
      <c r="Q29" s="222"/>
      <c r="R29" s="217"/>
      <c r="S29" s="217"/>
      <c r="T29" s="217"/>
      <c r="U29" s="217"/>
      <c r="V29" s="217"/>
      <c r="W29" s="217"/>
      <c r="X29" s="217"/>
      <c r="Y29" s="222"/>
      <c r="Z29" s="222"/>
    </row>
    <row r="30" spans="2:153" x14ac:dyDescent="0.25">
      <c r="B30" s="225"/>
      <c r="C30" s="225"/>
      <c r="D30" s="226"/>
      <c r="E30" s="225"/>
      <c r="F30" s="226"/>
      <c r="G30" s="225"/>
      <c r="H30" s="226"/>
      <c r="I30" s="225"/>
      <c r="J30" s="172"/>
      <c r="K30" s="220"/>
      <c r="L30" s="220"/>
      <c r="M30" s="225"/>
      <c r="N30" s="172"/>
      <c r="O30" s="172"/>
      <c r="P30" s="226"/>
      <c r="Q30" s="225"/>
      <c r="R30" s="172"/>
      <c r="S30" s="172"/>
      <c r="T30" s="172"/>
      <c r="U30" s="172"/>
      <c r="V30" s="172"/>
      <c r="W30" s="172"/>
      <c r="X30" s="172"/>
      <c r="Y30" s="225"/>
      <c r="Z30" s="225"/>
      <c r="AA30" s="172"/>
    </row>
    <row r="31" spans="2:153" x14ac:dyDescent="0.25">
      <c r="B31" s="217"/>
      <c r="C31" s="222"/>
      <c r="E31" s="222"/>
      <c r="G31" s="222"/>
      <c r="I31" s="222"/>
      <c r="K31" s="216"/>
      <c r="L31" s="216"/>
      <c r="M31" s="222"/>
      <c r="N31" s="217"/>
      <c r="O31" s="217"/>
      <c r="Q31" s="222"/>
      <c r="R31" s="217"/>
      <c r="S31" s="217"/>
      <c r="T31" s="217"/>
      <c r="U31" s="217"/>
      <c r="V31" s="217"/>
      <c r="W31" s="217"/>
      <c r="X31" s="217"/>
      <c r="Y31" s="222"/>
      <c r="Z31" s="222"/>
    </row>
    <row r="32" spans="2:153" x14ac:dyDescent="0.25">
      <c r="B32" s="225"/>
      <c r="C32" s="225"/>
      <c r="D32" s="226"/>
      <c r="E32" s="225"/>
      <c r="F32" s="226"/>
      <c r="G32" s="225"/>
      <c r="H32" s="226"/>
      <c r="I32" s="225"/>
      <c r="J32" s="172"/>
      <c r="K32" s="220"/>
      <c r="L32" s="220"/>
      <c r="M32" s="225"/>
      <c r="N32" s="172"/>
      <c r="O32" s="172"/>
      <c r="P32" s="226"/>
      <c r="Q32" s="225"/>
      <c r="R32" s="172"/>
      <c r="S32" s="172"/>
      <c r="T32" s="172"/>
      <c r="U32" s="172"/>
      <c r="V32" s="172"/>
      <c r="W32" s="172"/>
      <c r="X32" s="172"/>
      <c r="Y32" s="225"/>
      <c r="Z32" s="225"/>
      <c r="AA32" s="172"/>
    </row>
    <row r="33" spans="2:28" x14ac:dyDescent="0.25">
      <c r="B33" s="172"/>
      <c r="C33" s="225"/>
      <c r="D33" s="226"/>
      <c r="E33" s="225"/>
      <c r="F33" s="226"/>
      <c r="G33" s="225"/>
      <c r="H33" s="226"/>
      <c r="I33" s="225"/>
      <c r="K33" s="216"/>
      <c r="L33" s="216"/>
      <c r="M33" s="222"/>
      <c r="N33" s="217"/>
      <c r="O33" s="217"/>
      <c r="Q33" s="222"/>
      <c r="R33" s="217"/>
      <c r="S33" s="217"/>
      <c r="U33" s="221"/>
      <c r="V33" s="217"/>
      <c r="W33" s="217"/>
      <c r="X33" s="217"/>
      <c r="Y33" s="222"/>
      <c r="Z33" s="222"/>
    </row>
    <row r="34" spans="2:28" x14ac:dyDescent="0.25">
      <c r="B34" s="171"/>
      <c r="C34" s="170"/>
      <c r="D34" s="219"/>
      <c r="E34" s="170"/>
      <c r="F34" s="219"/>
      <c r="G34" s="170"/>
      <c r="H34" s="219"/>
      <c r="I34" s="170"/>
      <c r="J34" s="226"/>
      <c r="K34" s="225"/>
      <c r="L34" s="220"/>
      <c r="M34" s="225"/>
      <c r="N34" s="172"/>
      <c r="O34" s="172"/>
      <c r="P34" s="172"/>
      <c r="Q34" s="225"/>
      <c r="R34" s="226"/>
      <c r="S34" s="225"/>
      <c r="T34" s="226"/>
      <c r="U34" s="225"/>
      <c r="V34" s="226"/>
      <c r="W34" s="225"/>
      <c r="X34" s="172"/>
      <c r="Y34" s="226"/>
      <c r="Z34" s="225"/>
      <c r="AA34" s="172"/>
    </row>
    <row r="35" spans="2:28" x14ac:dyDescent="0.25">
      <c r="B35" s="217"/>
      <c r="C35" s="222"/>
      <c r="E35" s="222"/>
      <c r="G35" s="222"/>
      <c r="I35" s="222"/>
      <c r="J35" s="214"/>
      <c r="K35" s="220"/>
      <c r="L35" s="220"/>
      <c r="M35" s="225"/>
      <c r="N35" s="172"/>
      <c r="O35" s="172"/>
      <c r="P35" s="172"/>
      <c r="Q35" s="225"/>
      <c r="R35" s="226"/>
      <c r="S35" s="225"/>
      <c r="T35" s="226"/>
      <c r="U35" s="225"/>
      <c r="V35" s="226"/>
      <c r="W35" s="225"/>
      <c r="X35" s="172"/>
      <c r="Y35" s="226"/>
      <c r="Z35" s="225"/>
      <c r="AA35" s="226"/>
    </row>
    <row r="36" spans="2:28" x14ac:dyDescent="0.25">
      <c r="B36" s="225"/>
      <c r="C36" s="225"/>
      <c r="D36" s="226"/>
      <c r="E36" s="225"/>
      <c r="F36" s="226"/>
      <c r="G36" s="225"/>
      <c r="H36" s="226"/>
      <c r="I36" s="225"/>
      <c r="J36" s="172"/>
      <c r="K36" s="216"/>
      <c r="L36" s="216"/>
      <c r="M36" s="222"/>
      <c r="N36" s="217"/>
      <c r="O36" s="217"/>
      <c r="P36" s="217"/>
      <c r="Q36" s="222"/>
      <c r="S36" s="222"/>
      <c r="U36" s="222"/>
      <c r="W36" s="222"/>
      <c r="X36" s="217"/>
      <c r="Z36" s="222"/>
    </row>
    <row r="37" spans="2:28" x14ac:dyDescent="0.25">
      <c r="B37" s="217"/>
      <c r="C37" s="222"/>
      <c r="E37" s="222"/>
      <c r="G37" s="222"/>
      <c r="I37" s="222"/>
      <c r="K37" s="220"/>
      <c r="L37" s="220"/>
      <c r="M37" s="225"/>
      <c r="N37" s="172"/>
      <c r="O37" s="172"/>
      <c r="P37" s="172"/>
      <c r="Q37" s="225"/>
      <c r="R37" s="226"/>
      <c r="S37" s="225"/>
      <c r="T37" s="226"/>
      <c r="U37" s="225"/>
      <c r="V37" s="226"/>
      <c r="W37" s="225"/>
      <c r="X37" s="172"/>
      <c r="Y37" s="226"/>
      <c r="Z37" s="225"/>
      <c r="AA37" s="226"/>
      <c r="AB37" s="172"/>
    </row>
    <row r="38" spans="2:28" x14ac:dyDescent="0.25">
      <c r="B38" s="225"/>
      <c r="C38" s="225"/>
      <c r="D38" s="226"/>
      <c r="E38" s="225"/>
      <c r="F38" s="226"/>
      <c r="G38" s="225"/>
      <c r="H38" s="226"/>
      <c r="I38" s="225"/>
      <c r="J38" s="172"/>
      <c r="K38" s="216"/>
      <c r="L38" s="216"/>
      <c r="M38" s="222"/>
      <c r="N38" s="217"/>
      <c r="O38" s="217"/>
      <c r="P38" s="217"/>
      <c r="Q38" s="222"/>
      <c r="S38" s="222"/>
      <c r="U38" s="222"/>
      <c r="W38" s="222"/>
      <c r="X38" s="217"/>
      <c r="Z38" s="222"/>
    </row>
    <row r="39" spans="2:28" x14ac:dyDescent="0.25">
      <c r="B39" s="217"/>
      <c r="C39" s="222"/>
      <c r="E39" s="222"/>
      <c r="G39" s="222"/>
      <c r="I39" s="222"/>
      <c r="J39" s="219"/>
      <c r="K39" s="220"/>
      <c r="L39" s="220"/>
      <c r="M39" s="225"/>
      <c r="N39" s="172"/>
      <c r="O39" s="172"/>
      <c r="P39" s="172"/>
      <c r="Q39" s="225"/>
      <c r="R39" s="226"/>
      <c r="S39" s="225"/>
      <c r="T39" s="226"/>
      <c r="U39" s="225"/>
      <c r="V39" s="226"/>
      <c r="W39" s="225"/>
      <c r="X39" s="172"/>
      <c r="Y39" s="226"/>
      <c r="Z39" s="225"/>
      <c r="AA39" s="214"/>
    </row>
    <row r="40" spans="2:28" x14ac:dyDescent="0.25">
      <c r="B40" s="225"/>
      <c r="C40" s="225"/>
      <c r="D40" s="226"/>
      <c r="E40" s="225"/>
      <c r="F40" s="226"/>
      <c r="G40" s="225"/>
      <c r="H40" s="226"/>
      <c r="I40" s="225"/>
      <c r="K40" s="216"/>
      <c r="L40" s="216"/>
      <c r="M40" s="222"/>
      <c r="N40" s="217"/>
      <c r="O40" s="217"/>
      <c r="P40" s="217"/>
      <c r="Q40" s="222"/>
      <c r="S40" s="222"/>
      <c r="U40" s="222"/>
      <c r="W40" s="222"/>
      <c r="X40" s="217"/>
      <c r="Z40" s="222"/>
      <c r="AA40" s="226"/>
    </row>
    <row r="41" spans="2:28" x14ac:dyDescent="0.25">
      <c r="B41" s="217"/>
      <c r="C41" s="222"/>
      <c r="E41" s="222"/>
      <c r="G41" s="222"/>
      <c r="I41" s="222"/>
      <c r="J41" s="226"/>
      <c r="K41" s="220"/>
      <c r="L41" s="220"/>
      <c r="M41" s="225"/>
      <c r="N41" s="172"/>
      <c r="O41" s="172"/>
      <c r="P41" s="172"/>
      <c r="Q41" s="225"/>
      <c r="R41" s="226"/>
      <c r="S41" s="225"/>
      <c r="T41" s="226"/>
      <c r="U41" s="225"/>
      <c r="V41" s="226"/>
      <c r="W41" s="225"/>
      <c r="X41" s="172"/>
      <c r="Y41" s="226"/>
      <c r="Z41" s="225"/>
      <c r="AA41" s="172"/>
    </row>
    <row r="42" spans="2:28" x14ac:dyDescent="0.25">
      <c r="B42" s="225"/>
      <c r="C42" s="225"/>
      <c r="D42" s="226"/>
      <c r="E42" s="225"/>
      <c r="F42" s="226"/>
      <c r="G42" s="225"/>
      <c r="H42" s="226"/>
      <c r="I42" s="225"/>
      <c r="K42" s="216"/>
      <c r="L42" s="216"/>
      <c r="M42" s="222"/>
      <c r="N42" s="217"/>
      <c r="O42" s="217"/>
      <c r="P42" s="217"/>
      <c r="Q42" s="222"/>
      <c r="S42" s="222"/>
      <c r="U42" s="222"/>
      <c r="W42" s="222"/>
      <c r="X42" s="217"/>
      <c r="Z42" s="222"/>
    </row>
    <row r="43" spans="2:28" x14ac:dyDescent="0.25">
      <c r="B43" s="217"/>
      <c r="C43" s="222"/>
      <c r="E43" s="222"/>
      <c r="G43" s="222"/>
      <c r="I43" s="222"/>
      <c r="J43" s="226"/>
      <c r="K43" s="220"/>
      <c r="L43" s="220"/>
      <c r="M43" s="225"/>
      <c r="N43" s="172"/>
      <c r="O43" s="172"/>
      <c r="P43" s="172"/>
      <c r="Q43" s="225"/>
      <c r="R43" s="226"/>
      <c r="S43" s="225"/>
      <c r="T43" s="226"/>
      <c r="U43" s="225"/>
      <c r="V43" s="226"/>
      <c r="W43" s="225"/>
      <c r="X43" s="172"/>
      <c r="Y43" s="226"/>
      <c r="Z43" s="225"/>
      <c r="AA43" s="172"/>
    </row>
    <row r="44" spans="2:28" x14ac:dyDescent="0.25">
      <c r="B44" s="225"/>
      <c r="C44" s="225"/>
      <c r="D44" s="226"/>
      <c r="E44" s="225"/>
      <c r="F44" s="226"/>
      <c r="G44" s="225"/>
      <c r="H44" s="226"/>
      <c r="I44" s="225"/>
      <c r="J44" s="226"/>
      <c r="K44" s="220"/>
      <c r="L44" s="220"/>
      <c r="M44" s="225"/>
      <c r="N44" s="172"/>
      <c r="O44" s="172"/>
      <c r="P44" s="172"/>
      <c r="Q44" s="225"/>
      <c r="R44" s="226"/>
      <c r="S44" s="225"/>
      <c r="T44" s="226"/>
      <c r="U44" s="225"/>
      <c r="V44" s="226"/>
      <c r="W44" s="225"/>
      <c r="X44" s="172"/>
      <c r="Y44" s="226"/>
      <c r="Z44" s="225"/>
      <c r="AA44" s="226"/>
    </row>
    <row r="45" spans="2:28" x14ac:dyDescent="0.25">
      <c r="B45" s="217"/>
      <c r="C45" s="222"/>
      <c r="E45" s="222"/>
      <c r="G45" s="222"/>
      <c r="I45" s="222"/>
      <c r="J45" s="214"/>
      <c r="K45" s="214"/>
      <c r="L45" s="213"/>
      <c r="M45" s="221"/>
      <c r="N45" s="215"/>
      <c r="O45" s="215"/>
      <c r="P45" s="172"/>
      <c r="Q45" s="225"/>
      <c r="R45" s="226"/>
      <c r="S45" s="225"/>
      <c r="T45" s="226"/>
      <c r="U45" s="225"/>
      <c r="V45" s="226"/>
      <c r="W45" s="225"/>
      <c r="X45" s="172"/>
      <c r="Y45" s="226"/>
      <c r="Z45" s="225"/>
      <c r="AA45" s="172"/>
    </row>
    <row r="46" spans="2:28" x14ac:dyDescent="0.25">
      <c r="B46" s="225"/>
      <c r="C46" s="225"/>
      <c r="D46" s="226"/>
      <c r="E46" s="225"/>
      <c r="F46" s="226"/>
      <c r="G46" s="225"/>
      <c r="H46" s="226"/>
      <c r="I46" s="225"/>
      <c r="J46" s="226"/>
      <c r="K46" s="226"/>
      <c r="L46" s="226"/>
      <c r="M46" s="225"/>
      <c r="N46" s="172"/>
      <c r="O46" s="172"/>
      <c r="P46" s="171"/>
      <c r="Q46" s="170"/>
      <c r="R46" s="219"/>
      <c r="S46" s="170"/>
      <c r="T46" s="219"/>
      <c r="U46" s="170"/>
      <c r="V46" s="219"/>
      <c r="W46" s="170"/>
      <c r="X46" s="171"/>
      <c r="Y46" s="219"/>
      <c r="Z46" s="170"/>
      <c r="AA46" s="219"/>
    </row>
    <row r="47" spans="2:28" x14ac:dyDescent="0.25">
      <c r="B47" s="217"/>
      <c r="C47" s="222"/>
      <c r="E47" s="170"/>
      <c r="G47" s="170"/>
      <c r="I47" s="170"/>
      <c r="N47" s="217"/>
      <c r="P47" s="217"/>
      <c r="Q47" s="222"/>
      <c r="S47" s="170"/>
      <c r="U47" s="170"/>
      <c r="W47" s="170"/>
      <c r="X47" s="217"/>
      <c r="Z47" s="170"/>
    </row>
    <row r="48" spans="2:28" x14ac:dyDescent="0.25">
      <c r="X48" s="217"/>
    </row>
    <row r="49" spans="24:24" x14ac:dyDescent="0.25">
      <c r="X49" s="217"/>
    </row>
    <row r="50" spans="24:24" x14ac:dyDescent="0.25">
      <c r="X50" s="217"/>
    </row>
    <row r="51" spans="24:24" x14ac:dyDescent="0.25">
      <c r="X51" s="217"/>
    </row>
    <row r="52" spans="24:24" x14ac:dyDescent="0.25">
      <c r="X52" s="217"/>
    </row>
    <row r="53" spans="24:24" x14ac:dyDescent="0.25">
      <c r="X53" s="217"/>
    </row>
    <row r="54" spans="24:24" x14ac:dyDescent="0.25">
      <c r="X54" s="217"/>
    </row>
    <row r="55" spans="24:24" x14ac:dyDescent="0.25">
      <c r="X55" s="217"/>
    </row>
    <row r="56" spans="24:24" x14ac:dyDescent="0.25">
      <c r="X56" s="217"/>
    </row>
    <row r="57" spans="24:24" x14ac:dyDescent="0.25">
      <c r="X57" s="217"/>
    </row>
    <row r="58" spans="24:24" x14ac:dyDescent="0.25">
      <c r="X58" s="217"/>
    </row>
    <row r="59" spans="24:24" x14ac:dyDescent="0.25">
      <c r="X59" s="217"/>
    </row>
    <row r="60" spans="24:24" x14ac:dyDescent="0.25">
      <c r="X60" s="217"/>
    </row>
    <row r="61" spans="24:24" x14ac:dyDescent="0.25">
      <c r="X61" s="217"/>
    </row>
    <row r="62" spans="24:24" x14ac:dyDescent="0.25">
      <c r="X62" s="217"/>
    </row>
    <row r="63" spans="24:24" x14ac:dyDescent="0.25">
      <c r="X63" s="217"/>
    </row>
    <row r="64" spans="24:24" x14ac:dyDescent="0.25">
      <c r="X64" s="217"/>
    </row>
    <row r="65" spans="24:24" x14ac:dyDescent="0.25">
      <c r="X65" s="217"/>
    </row>
    <row r="66" spans="24:24" x14ac:dyDescent="0.25">
      <c r="X66" s="217"/>
    </row>
    <row r="67" spans="24:24" x14ac:dyDescent="0.25">
      <c r="X67" s="217"/>
    </row>
    <row r="68" spans="24:24" x14ac:dyDescent="0.25">
      <c r="X68" s="217"/>
    </row>
    <row r="69" spans="24:24" x14ac:dyDescent="0.25">
      <c r="X69" s="217"/>
    </row>
    <row r="70" spans="24:24" x14ac:dyDescent="0.25">
      <c r="X70" s="217"/>
    </row>
    <row r="71" spans="24:24" x14ac:dyDescent="0.25">
      <c r="X71" s="217"/>
    </row>
    <row r="72" spans="24:24" x14ac:dyDescent="0.25">
      <c r="X72" s="217"/>
    </row>
    <row r="73" spans="24:24" x14ac:dyDescent="0.25">
      <c r="X73" s="217"/>
    </row>
    <row r="74" spans="24:24" x14ac:dyDescent="0.25">
      <c r="X74" s="217"/>
    </row>
  </sheetData>
  <mergeCells count="18">
    <mergeCell ref="B19:F19"/>
    <mergeCell ref="G19:I19"/>
    <mergeCell ref="B23:I23"/>
    <mergeCell ref="B22:I22"/>
    <mergeCell ref="B9:F9"/>
    <mergeCell ref="G9:I9"/>
    <mergeCell ref="B14:F14"/>
    <mergeCell ref="G14:I14"/>
    <mergeCell ref="B15:F15"/>
    <mergeCell ref="G15:I15"/>
    <mergeCell ref="B16:F16"/>
    <mergeCell ref="G16:I16"/>
    <mergeCell ref="A3:I3"/>
    <mergeCell ref="B11:F11"/>
    <mergeCell ref="G11:I11"/>
    <mergeCell ref="B10:F10"/>
    <mergeCell ref="G10:I10"/>
    <mergeCell ref="G6:I6"/>
  </mergeCells>
  <hyperlinks>
    <hyperlink ref="G6" r:id="rId1" xr:uid="{079F1CEF-BB28-46EC-8C49-67673E807CAC}"/>
  </hyperlinks>
  <pageMargins left="0.7" right="0.7" top="0.75" bottom="0.75" header="0.3" footer="0.3"/>
  <pageSetup paperSize="9" scale="78" fitToWidth="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4A85-BC80-41DD-803D-2514ECEBCD39}">
  <dimension ref="B1:O7"/>
  <sheetViews>
    <sheetView workbookViewId="0">
      <selection activeCell="K17" sqref="K17"/>
    </sheetView>
  </sheetViews>
  <sheetFormatPr defaultColWidth="9.140625" defaultRowHeight="15" x14ac:dyDescent="0.25"/>
  <cols>
    <col min="1" max="1" width="2.28515625" style="5" customWidth="1"/>
    <col min="2" max="16384" width="9.140625" style="5"/>
  </cols>
  <sheetData>
    <row r="1" spans="2:15" x14ac:dyDescent="0.25">
      <c r="J1" s="54"/>
    </row>
    <row r="3" spans="2:15" ht="21" x14ac:dyDescent="0.35">
      <c r="D3" s="301" t="s">
        <v>109</v>
      </c>
      <c r="E3" s="301"/>
      <c r="F3" s="301"/>
      <c r="G3" s="301"/>
      <c r="H3" s="301"/>
      <c r="I3" s="301"/>
      <c r="J3" s="301"/>
    </row>
    <row r="5" spans="2:15" x14ac:dyDescent="0.25">
      <c r="B5" s="39" t="s">
        <v>110</v>
      </c>
    </row>
    <row r="6" spans="2:15" x14ac:dyDescent="0.25">
      <c r="B6" s="296" t="s">
        <v>111</v>
      </c>
      <c r="C6" s="296"/>
      <c r="D6" s="296"/>
      <c r="E6" s="296"/>
      <c r="F6" s="296"/>
      <c r="G6" s="296"/>
      <c r="H6" s="296"/>
      <c r="I6" s="296"/>
      <c r="J6" s="296"/>
      <c r="K6" s="296"/>
      <c r="L6" s="296"/>
      <c r="M6" s="296"/>
      <c r="N6" s="296"/>
      <c r="O6" s="296"/>
    </row>
    <row r="7" spans="2:15" x14ac:dyDescent="0.25">
      <c r="B7" s="39"/>
    </row>
  </sheetData>
  <mergeCells count="2">
    <mergeCell ref="D3:J3"/>
    <mergeCell ref="B6:O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0CE69-99CC-41F8-BFBF-B5A58208AA42}">
  <sheetPr>
    <pageSetUpPr fitToPage="1"/>
  </sheetPr>
  <dimension ref="B1:V63"/>
  <sheetViews>
    <sheetView tabSelected="1" zoomScaleNormal="100" workbookViewId="0">
      <selection activeCell="O6" sqref="O6"/>
    </sheetView>
  </sheetViews>
  <sheetFormatPr defaultRowHeight="15" outlineLevelRow="1" x14ac:dyDescent="0.25"/>
  <cols>
    <col min="1" max="1" width="2.7109375" customWidth="1"/>
    <col min="2" max="2" width="30" customWidth="1"/>
    <col min="3" max="3" width="5.85546875" customWidth="1"/>
    <col min="4" max="5" width="10.7109375" customWidth="1"/>
    <col min="6" max="7" width="10.5703125" customWidth="1"/>
    <col min="8" max="8" width="10.7109375" customWidth="1"/>
    <col min="9" max="9" width="4.5703125" customWidth="1"/>
    <col min="10" max="10" width="12.28515625" customWidth="1"/>
    <col min="12" max="12" width="7.140625" customWidth="1"/>
    <col min="13" max="13" width="6.5703125" customWidth="1"/>
    <col min="14" max="15" width="9.140625" style="5"/>
    <col min="16" max="16" width="13.28515625" style="5" customWidth="1"/>
    <col min="17" max="19" width="9.140625" style="5"/>
    <col min="20" max="20" width="13.140625" style="5" customWidth="1"/>
    <col min="24" max="24" width="9.140625" customWidth="1"/>
  </cols>
  <sheetData>
    <row r="1" spans="2:22" s="5" customFormat="1" x14ac:dyDescent="0.25"/>
    <row r="2" spans="2:22" s="5" customFormat="1" x14ac:dyDescent="0.25"/>
    <row r="3" spans="2:22" s="5" customFormat="1" ht="21" x14ac:dyDescent="0.25">
      <c r="C3" s="354" t="s">
        <v>112</v>
      </c>
      <c r="D3" s="354"/>
      <c r="E3" s="354"/>
      <c r="F3" s="354"/>
      <c r="G3" s="354"/>
      <c r="H3" s="354"/>
      <c r="I3" s="354"/>
      <c r="K3" s="50"/>
      <c r="L3" s="50"/>
    </row>
    <row r="4" spans="2:22" s="5" customFormat="1" x14ac:dyDescent="0.25"/>
    <row r="5" spans="2:22" s="5" customFormat="1" ht="15.75" x14ac:dyDescent="0.25">
      <c r="B5" s="154" t="s">
        <v>113</v>
      </c>
    </row>
    <row r="6" spans="2:22" s="5" customFormat="1" ht="93" customHeight="1" outlineLevel="1" x14ac:dyDescent="0.25">
      <c r="B6" s="355" t="s">
        <v>114</v>
      </c>
      <c r="C6" s="356"/>
      <c r="D6" s="356"/>
      <c r="E6" s="356"/>
      <c r="F6" s="356"/>
      <c r="G6" s="356"/>
      <c r="H6" s="356"/>
      <c r="I6" s="356"/>
      <c r="J6" s="356"/>
      <c r="K6" s="356"/>
      <c r="L6" s="356"/>
      <c r="M6" s="356"/>
      <c r="V6" s="144"/>
    </row>
    <row r="7" spans="2:22" s="5" customFormat="1" ht="47.25" customHeight="1" outlineLevel="1" x14ac:dyDescent="0.25">
      <c r="B7" s="355" t="s">
        <v>115</v>
      </c>
      <c r="C7" s="355"/>
      <c r="D7" s="355"/>
      <c r="E7" s="355"/>
      <c r="F7" s="355"/>
      <c r="G7" s="355"/>
      <c r="H7" s="355"/>
      <c r="I7" s="355"/>
      <c r="J7" s="355"/>
      <c r="K7" s="355"/>
      <c r="L7" s="355"/>
      <c r="M7" s="355"/>
    </row>
    <row r="8" spans="2:22" s="5" customFormat="1" x14ac:dyDescent="0.25">
      <c r="B8" s="142"/>
      <c r="C8" s="142"/>
      <c r="D8" s="142"/>
      <c r="E8" s="142"/>
      <c r="F8" s="142"/>
      <c r="G8" s="142"/>
      <c r="H8" s="142"/>
      <c r="I8" s="142"/>
      <c r="J8" s="142"/>
      <c r="K8" s="142"/>
      <c r="L8" s="51"/>
      <c r="M8" s="49"/>
    </row>
    <row r="9" spans="2:22" s="5" customFormat="1" outlineLevel="1" x14ac:dyDescent="0.25">
      <c r="B9" s="357" t="s">
        <v>116</v>
      </c>
      <c r="C9" s="358"/>
      <c r="D9" s="358"/>
      <c r="E9" s="358"/>
      <c r="F9" s="358"/>
      <c r="G9" s="358"/>
      <c r="H9" s="358"/>
      <c r="I9" s="358"/>
      <c r="J9" s="358"/>
      <c r="K9" s="359"/>
      <c r="L9" s="360"/>
      <c r="M9" s="361"/>
    </row>
    <row r="10" spans="2:22" s="5" customFormat="1" outlineLevel="1" x14ac:dyDescent="0.25">
      <c r="B10" s="353" t="s">
        <v>117</v>
      </c>
      <c r="C10" s="353"/>
      <c r="D10" s="353"/>
      <c r="E10" s="353"/>
      <c r="F10" s="353"/>
      <c r="G10" s="353"/>
      <c r="H10" s="353"/>
      <c r="I10" s="353"/>
      <c r="J10" s="353"/>
      <c r="K10" s="353"/>
      <c r="L10" s="353"/>
      <c r="M10" s="353"/>
    </row>
    <row r="11" spans="2:22" s="5" customFormat="1" x14ac:dyDescent="0.25">
      <c r="B11" s="142"/>
      <c r="C11" s="142"/>
      <c r="D11" s="142"/>
      <c r="E11" s="142"/>
      <c r="F11" s="142"/>
      <c r="G11" s="142"/>
      <c r="H11" s="142"/>
      <c r="I11" s="142"/>
      <c r="J11" s="142"/>
      <c r="K11" s="142"/>
      <c r="L11" s="51"/>
      <c r="M11" s="49"/>
      <c r="N11" s="49"/>
    </row>
    <row r="12" spans="2:22" s="5" customFormat="1" x14ac:dyDescent="0.25">
      <c r="B12" s="372" t="s">
        <v>118</v>
      </c>
      <c r="C12" s="373"/>
      <c r="D12" s="373"/>
      <c r="E12" s="373"/>
      <c r="F12" s="373"/>
      <c r="G12" s="373"/>
      <c r="H12" s="374"/>
      <c r="I12" s="69"/>
      <c r="J12" s="372" t="s">
        <v>119</v>
      </c>
      <c r="K12" s="373"/>
      <c r="L12" s="373"/>
      <c r="M12" s="374"/>
      <c r="N12" s="49"/>
      <c r="O12" s="49"/>
    </row>
    <row r="13" spans="2:22" s="5" customFormat="1" ht="83.25" customHeight="1" x14ac:dyDescent="0.25">
      <c r="B13" s="375" t="s">
        <v>55</v>
      </c>
      <c r="C13" s="122" t="s">
        <v>120</v>
      </c>
      <c r="D13" s="123" t="s">
        <v>121</v>
      </c>
      <c r="E13" s="123" t="s">
        <v>122</v>
      </c>
      <c r="F13" s="123" t="s">
        <v>123</v>
      </c>
      <c r="G13" s="123" t="s">
        <v>124</v>
      </c>
      <c r="H13" s="85" t="s">
        <v>58</v>
      </c>
      <c r="J13" s="84" t="s">
        <v>125</v>
      </c>
      <c r="K13" s="85" t="s">
        <v>126</v>
      </c>
      <c r="L13" s="377" t="s">
        <v>127</v>
      </c>
      <c r="M13" s="378"/>
    </row>
    <row r="14" spans="2:22" s="5" customFormat="1" x14ac:dyDescent="0.25">
      <c r="B14" s="376"/>
      <c r="C14" s="86"/>
      <c r="D14" s="87" t="s">
        <v>128</v>
      </c>
      <c r="E14" s="87" t="s">
        <v>128</v>
      </c>
      <c r="F14" s="87" t="s">
        <v>128</v>
      </c>
      <c r="G14" s="87" t="s">
        <v>128</v>
      </c>
      <c r="H14" s="88" t="s">
        <v>128</v>
      </c>
      <c r="J14" s="89" t="s">
        <v>128</v>
      </c>
      <c r="K14" s="88" t="s">
        <v>128</v>
      </c>
      <c r="L14" s="379"/>
      <c r="M14" s="380"/>
      <c r="N14" s="49"/>
      <c r="O14" s="49"/>
    </row>
    <row r="15" spans="2:22" s="5" customFormat="1" ht="33.75" customHeight="1" x14ac:dyDescent="0.25">
      <c r="B15" s="381" t="s">
        <v>129</v>
      </c>
      <c r="C15" s="382"/>
      <c r="D15" s="382"/>
      <c r="E15" s="382"/>
      <c r="F15" s="382"/>
      <c r="G15" s="382"/>
      <c r="H15" s="383"/>
      <c r="J15" s="90"/>
      <c r="K15" s="91"/>
      <c r="L15" s="384"/>
      <c r="M15" s="385"/>
      <c r="N15" s="49"/>
      <c r="O15" s="49"/>
    </row>
    <row r="16" spans="2:22" s="5" customFormat="1" x14ac:dyDescent="0.25">
      <c r="B16" s="362" t="s">
        <v>130</v>
      </c>
      <c r="C16" s="363"/>
      <c r="D16" s="363"/>
      <c r="E16" s="363"/>
      <c r="F16" s="363"/>
      <c r="G16" s="363"/>
      <c r="H16" s="364"/>
      <c r="J16" s="365"/>
      <c r="K16" s="366"/>
      <c r="L16" s="366"/>
      <c r="M16" s="367"/>
      <c r="N16" s="49"/>
      <c r="O16" s="49"/>
    </row>
    <row r="17" spans="2:15" s="5" customFormat="1" ht="25.5" x14ac:dyDescent="0.25">
      <c r="B17" s="92" t="s">
        <v>131</v>
      </c>
      <c r="C17" s="93" t="s">
        <v>132</v>
      </c>
      <c r="D17" s="94">
        <v>0</v>
      </c>
      <c r="E17" s="94">
        <v>0</v>
      </c>
      <c r="F17" s="94">
        <v>0</v>
      </c>
      <c r="G17" s="95">
        <v>0</v>
      </c>
      <c r="H17" s="96"/>
      <c r="J17" s="97"/>
      <c r="K17" s="98"/>
      <c r="L17" s="34">
        <f>IF(AND((H18&gt;1), SUM(D17:G17)=0),"check",0)</f>
        <v>0</v>
      </c>
      <c r="M17" s="33"/>
      <c r="N17" s="49"/>
    </row>
    <row r="18" spans="2:15" s="5" customFormat="1" x14ac:dyDescent="0.25">
      <c r="B18" s="99" t="s">
        <v>133</v>
      </c>
      <c r="C18" s="100"/>
      <c r="D18" s="178">
        <v>0</v>
      </c>
      <c r="E18" s="178">
        <v>0</v>
      </c>
      <c r="F18" s="178">
        <v>0</v>
      </c>
      <c r="G18" s="178">
        <v>0</v>
      </c>
      <c r="H18" s="179">
        <f t="shared" ref="H18:H21" si="0">SUM(D18:G18)</f>
        <v>0</v>
      </c>
      <c r="I18" s="180"/>
      <c r="J18" s="181">
        <v>0</v>
      </c>
      <c r="K18" s="182">
        <f>H18-J18</f>
        <v>0</v>
      </c>
      <c r="L18" s="32"/>
      <c r="M18" s="33"/>
      <c r="O18" s="49"/>
    </row>
    <row r="19" spans="2:15" s="5" customFormat="1" x14ac:dyDescent="0.25">
      <c r="B19" s="99" t="s">
        <v>134</v>
      </c>
      <c r="C19" s="100"/>
      <c r="D19" s="178">
        <f>D18*11.05%</f>
        <v>0</v>
      </c>
      <c r="E19" s="178">
        <f>E18*11.05%</f>
        <v>0</v>
      </c>
      <c r="F19" s="178">
        <f>F18*11.05%</f>
        <v>0</v>
      </c>
      <c r="G19" s="178">
        <f>G18*11.05%</f>
        <v>0</v>
      </c>
      <c r="H19" s="179">
        <f t="shared" si="0"/>
        <v>0</v>
      </c>
      <c r="I19" s="180"/>
      <c r="J19" s="183">
        <v>0</v>
      </c>
      <c r="K19" s="182">
        <f>H19-J19</f>
        <v>0</v>
      </c>
      <c r="L19" s="34">
        <f>IFERROR(IF((H19/H18)&gt;0.1116,"check",0),0)</f>
        <v>0</v>
      </c>
      <c r="M19" s="33"/>
      <c r="N19" s="49"/>
      <c r="O19" s="59"/>
    </row>
    <row r="20" spans="2:15" s="5" customFormat="1" x14ac:dyDescent="0.25">
      <c r="B20" s="99" t="s">
        <v>135</v>
      </c>
      <c r="C20" s="100"/>
      <c r="D20" s="178">
        <f>D18*20%</f>
        <v>0</v>
      </c>
      <c r="E20" s="178">
        <f t="shared" ref="E20:G20" si="1">E18*20%</f>
        <v>0</v>
      </c>
      <c r="F20" s="178">
        <f t="shared" si="1"/>
        <v>0</v>
      </c>
      <c r="G20" s="178">
        <f t="shared" si="1"/>
        <v>0</v>
      </c>
      <c r="H20" s="179">
        <f t="shared" si="0"/>
        <v>0</v>
      </c>
      <c r="I20" s="180"/>
      <c r="J20" s="183">
        <v>0</v>
      </c>
      <c r="K20" s="182">
        <f>H20-J20</f>
        <v>0</v>
      </c>
      <c r="L20" s="34">
        <f>IF(SUMIF(B:B,$B$20,J:J)&gt;SUMIF(B:B,$B$20,H:H),"Check",0)</f>
        <v>0</v>
      </c>
      <c r="M20" s="33">
        <f>IFERROR(IF((H20/H18)&gt;0.201,"check",0),0)</f>
        <v>0</v>
      </c>
      <c r="N20" s="49"/>
    </row>
    <row r="21" spans="2:15" s="5" customFormat="1" x14ac:dyDescent="0.25">
      <c r="B21" s="103" t="s">
        <v>136</v>
      </c>
      <c r="C21" s="104"/>
      <c r="D21" s="184">
        <f>SUM(D18:D20)</f>
        <v>0</v>
      </c>
      <c r="E21" s="184">
        <f>SUM(E18:E20)</f>
        <v>0</v>
      </c>
      <c r="F21" s="184">
        <f>SUM(F18:F20)</f>
        <v>0</v>
      </c>
      <c r="G21" s="184">
        <f>SUM(G18:G20)</f>
        <v>0</v>
      </c>
      <c r="H21" s="185">
        <f t="shared" si="0"/>
        <v>0</v>
      </c>
      <c r="I21" s="186"/>
      <c r="J21" s="187">
        <f>SUM(J18:J20)</f>
        <v>0</v>
      </c>
      <c r="K21" s="188">
        <f>H21-J21</f>
        <v>0</v>
      </c>
      <c r="L21" s="32"/>
      <c r="M21" s="33"/>
      <c r="N21" s="49"/>
      <c r="O21" s="49"/>
    </row>
    <row r="22" spans="2:15" s="5" customFormat="1" x14ac:dyDescent="0.25">
      <c r="B22" s="103"/>
      <c r="C22" s="105"/>
      <c r="D22" s="71"/>
      <c r="E22" s="71"/>
      <c r="F22" s="71"/>
      <c r="G22" s="71"/>
      <c r="H22" s="106"/>
      <c r="J22" s="107"/>
      <c r="K22" s="38"/>
      <c r="L22" s="32"/>
      <c r="M22" s="33"/>
      <c r="N22" s="49"/>
      <c r="O22" s="49"/>
    </row>
    <row r="23" spans="2:15" s="5" customFormat="1" ht="25.5" x14ac:dyDescent="0.25">
      <c r="B23" s="92" t="s">
        <v>137</v>
      </c>
      <c r="C23" s="93" t="s">
        <v>132</v>
      </c>
      <c r="D23" s="94">
        <v>0</v>
      </c>
      <c r="E23" s="94">
        <v>0</v>
      </c>
      <c r="F23" s="94">
        <v>0</v>
      </c>
      <c r="G23" s="95">
        <v>0</v>
      </c>
      <c r="H23" s="96"/>
      <c r="I23" s="108"/>
      <c r="J23" s="97"/>
      <c r="K23" s="109"/>
      <c r="L23" s="34">
        <f>IF(AND((H24&gt;1), SUM(D23:G23)=0),"check",0)</f>
        <v>0</v>
      </c>
      <c r="M23" s="33"/>
      <c r="N23" s="49"/>
      <c r="O23" s="49"/>
    </row>
    <row r="24" spans="2:15" s="5" customFormat="1" x14ac:dyDescent="0.25">
      <c r="B24" s="99" t="s">
        <v>133</v>
      </c>
      <c r="C24" s="100"/>
      <c r="D24" s="178">
        <v>0</v>
      </c>
      <c r="E24" s="178">
        <v>0</v>
      </c>
      <c r="F24" s="178">
        <v>0</v>
      </c>
      <c r="G24" s="178">
        <v>0</v>
      </c>
      <c r="H24" s="179">
        <f>SUM(D24:G24)</f>
        <v>0</v>
      </c>
      <c r="I24" s="180"/>
      <c r="J24" s="181">
        <v>0</v>
      </c>
      <c r="K24" s="182">
        <f>H24-J24</f>
        <v>0</v>
      </c>
      <c r="L24" s="210"/>
      <c r="M24" s="211"/>
      <c r="N24" s="49"/>
      <c r="O24" s="49"/>
    </row>
    <row r="25" spans="2:15" s="5" customFormat="1" x14ac:dyDescent="0.25">
      <c r="B25" s="99" t="s">
        <v>134</v>
      </c>
      <c r="C25" s="100"/>
      <c r="D25" s="178">
        <f>D24*11.05%</f>
        <v>0</v>
      </c>
      <c r="E25" s="178">
        <f>E24*11.05%</f>
        <v>0</v>
      </c>
      <c r="F25" s="178">
        <f>F24*11.05%</f>
        <v>0</v>
      </c>
      <c r="G25" s="178">
        <f>G24*11.05%</f>
        <v>0</v>
      </c>
      <c r="H25" s="179">
        <f t="shared" ref="H25:H27" si="2">SUM(D25:G25)</f>
        <v>0</v>
      </c>
      <c r="I25" s="180"/>
      <c r="J25" s="181">
        <v>0</v>
      </c>
      <c r="K25" s="182">
        <f>H25-J25</f>
        <v>0</v>
      </c>
      <c r="L25" s="192">
        <f>IFERROR(IF((H25/H24)&gt;0.1116,"check",0),0)</f>
        <v>0</v>
      </c>
      <c r="M25" s="212"/>
      <c r="N25" s="60"/>
    </row>
    <row r="26" spans="2:15" s="5" customFormat="1" x14ac:dyDescent="0.25">
      <c r="B26" s="99" t="s">
        <v>135</v>
      </c>
      <c r="C26" s="100"/>
      <c r="D26" s="178">
        <f>D24*20%</f>
        <v>0</v>
      </c>
      <c r="E26" s="178">
        <f>E24*20%</f>
        <v>0</v>
      </c>
      <c r="F26" s="178">
        <f>F24*20%</f>
        <v>0</v>
      </c>
      <c r="G26" s="178">
        <f>G24*20%</f>
        <v>0</v>
      </c>
      <c r="H26" s="179">
        <f t="shared" si="2"/>
        <v>0</v>
      </c>
      <c r="I26" s="180"/>
      <c r="J26" s="181">
        <v>0</v>
      </c>
      <c r="K26" s="182">
        <f>H26-J26</f>
        <v>0</v>
      </c>
      <c r="L26" s="192">
        <f>IF(SUMIF(B:B,$B$20,J:J)&gt;SUMIF(B:B,$B$20,H:H),"Check",0)</f>
        <v>0</v>
      </c>
      <c r="M26" s="211">
        <f>IFERROR(IF((H26/H24)&gt;0.201,"check",0),0)</f>
        <v>0</v>
      </c>
    </row>
    <row r="27" spans="2:15" s="5" customFormat="1" x14ac:dyDescent="0.25">
      <c r="B27" s="103" t="s">
        <v>138</v>
      </c>
      <c r="C27" s="104"/>
      <c r="D27" s="184">
        <f>SUM(D24:D26)</f>
        <v>0</v>
      </c>
      <c r="E27" s="184">
        <f>SUM(E24:E26)</f>
        <v>0</v>
      </c>
      <c r="F27" s="184">
        <f>SUM(F24:F26)</f>
        <v>0</v>
      </c>
      <c r="G27" s="184">
        <f>SUM(G24:G26)</f>
        <v>0</v>
      </c>
      <c r="H27" s="185">
        <f t="shared" si="2"/>
        <v>0</v>
      </c>
      <c r="I27" s="186"/>
      <c r="J27" s="187">
        <f>SUM(J24:J26)</f>
        <v>0</v>
      </c>
      <c r="K27" s="188">
        <f>H27-J27</f>
        <v>0</v>
      </c>
      <c r="L27" s="190"/>
      <c r="M27" s="191"/>
    </row>
    <row r="28" spans="2:15" s="5" customFormat="1" x14ac:dyDescent="0.25">
      <c r="B28" s="103"/>
      <c r="C28" s="105"/>
      <c r="D28" s="105"/>
      <c r="E28" s="105"/>
      <c r="F28" s="105"/>
      <c r="G28" s="105"/>
      <c r="H28" s="101"/>
      <c r="I28" s="102"/>
      <c r="J28" s="31"/>
      <c r="K28" s="38"/>
      <c r="L28" s="35"/>
      <c r="M28" s="36"/>
    </row>
    <row r="29" spans="2:15" s="5" customFormat="1" ht="25.5" x14ac:dyDescent="0.25">
      <c r="B29" s="92" t="s">
        <v>139</v>
      </c>
      <c r="C29" s="100"/>
      <c r="D29" s="100"/>
      <c r="E29" s="100"/>
      <c r="F29" s="100"/>
      <c r="G29" s="100"/>
      <c r="H29" s="96"/>
      <c r="I29" s="108"/>
      <c r="J29" s="97"/>
      <c r="K29" s="109"/>
      <c r="L29" s="34"/>
      <c r="M29" s="33"/>
    </row>
    <row r="30" spans="2:15" s="5" customFormat="1" x14ac:dyDescent="0.25">
      <c r="B30" s="30" t="s">
        <v>140</v>
      </c>
      <c r="C30" s="104"/>
      <c r="D30" s="178">
        <v>0</v>
      </c>
      <c r="E30" s="178">
        <v>0</v>
      </c>
      <c r="F30" s="178">
        <v>0</v>
      </c>
      <c r="G30" s="178">
        <v>0</v>
      </c>
      <c r="H30" s="179">
        <f>SUM(D30:G30)</f>
        <v>0</v>
      </c>
      <c r="I30" s="180"/>
      <c r="J30" s="206">
        <v>0</v>
      </c>
      <c r="K30" s="182">
        <f>H30-J30</f>
        <v>0</v>
      </c>
      <c r="L30" s="192">
        <f>IF(H30&gt;1,"check",0)</f>
        <v>0</v>
      </c>
      <c r="M30" s="191"/>
    </row>
    <row r="31" spans="2:15" s="5" customFormat="1" x14ac:dyDescent="0.25">
      <c r="B31" s="110"/>
      <c r="C31" s="111"/>
      <c r="D31" s="207"/>
      <c r="E31" s="207"/>
      <c r="F31" s="207"/>
      <c r="G31" s="207"/>
      <c r="H31" s="208"/>
      <c r="I31" s="180"/>
      <c r="J31" s="183"/>
      <c r="K31" s="182"/>
      <c r="L31" s="190"/>
      <c r="M31" s="191"/>
    </row>
    <row r="32" spans="2:15" s="5" customFormat="1" ht="21.75" customHeight="1" x14ac:dyDescent="0.25">
      <c r="B32" s="112" t="s">
        <v>141</v>
      </c>
      <c r="C32" s="113"/>
      <c r="D32" s="184">
        <f>D21+D27+D30</f>
        <v>0</v>
      </c>
      <c r="E32" s="184">
        <f t="shared" ref="E32:G32" si="3">E21+E27+E30</f>
        <v>0</v>
      </c>
      <c r="F32" s="184">
        <f t="shared" si="3"/>
        <v>0</v>
      </c>
      <c r="G32" s="184">
        <f t="shared" si="3"/>
        <v>0</v>
      </c>
      <c r="H32" s="185">
        <f>SUM(D32:G32)</f>
        <v>0</v>
      </c>
      <c r="I32" s="209"/>
      <c r="J32" s="187">
        <f>J21+J27</f>
        <v>0</v>
      </c>
      <c r="K32" s="188">
        <f>H32-J32</f>
        <v>0</v>
      </c>
      <c r="L32" s="195" cm="1">
        <f t="array" ref="L32">IFERROR(_xlfn.IFS(H32-SUM(D32:G32)&lt;-1,"check",H32-SUM(D32:G32)&gt;1,"check",H32-SUM(D32:G32)=0,0),0)</f>
        <v>0</v>
      </c>
      <c r="M32" s="191"/>
    </row>
    <row r="33" spans="2:18" s="5" customFormat="1" x14ac:dyDescent="0.25">
      <c r="B33" s="110"/>
      <c r="C33" s="114"/>
      <c r="D33" s="114"/>
      <c r="E33" s="114"/>
      <c r="F33" s="114"/>
      <c r="G33" s="114"/>
      <c r="H33" s="115"/>
      <c r="J33" s="29"/>
      <c r="K33" s="38"/>
      <c r="L33" s="37"/>
      <c r="M33" s="36"/>
    </row>
    <row r="34" spans="2:18" s="5" customFormat="1" x14ac:dyDescent="0.25">
      <c r="B34" s="368" t="s">
        <v>142</v>
      </c>
      <c r="C34" s="369"/>
      <c r="D34" s="370"/>
      <c r="E34" s="370"/>
      <c r="F34" s="370"/>
      <c r="G34" s="370"/>
      <c r="H34" s="371"/>
      <c r="J34" s="29"/>
      <c r="K34" s="38"/>
      <c r="L34" s="35"/>
      <c r="M34" s="36"/>
      <c r="N34" s="143"/>
    </row>
    <row r="35" spans="2:18" s="5" customFormat="1" x14ac:dyDescent="0.25">
      <c r="B35" s="80" t="s">
        <v>143</v>
      </c>
      <c r="C35" s="116"/>
      <c r="D35" s="178">
        <v>0</v>
      </c>
      <c r="E35" s="178">
        <v>0</v>
      </c>
      <c r="F35" s="178">
        <v>0</v>
      </c>
      <c r="G35" s="178">
        <v>0</v>
      </c>
      <c r="H35" s="189">
        <f t="shared" ref="H35:H45" si="4">SUM(D35:G35)</f>
        <v>0</v>
      </c>
      <c r="I35" s="180"/>
      <c r="J35" s="181">
        <v>0</v>
      </c>
      <c r="K35" s="182">
        <f t="shared" ref="K35:K45" si="5">H35-J35</f>
        <v>0</v>
      </c>
      <c r="L35" s="190"/>
      <c r="M35" s="191"/>
    </row>
    <row r="36" spans="2:18" s="5" customFormat="1" x14ac:dyDescent="0.25">
      <c r="B36" s="80" t="s">
        <v>144</v>
      </c>
      <c r="C36" s="116"/>
      <c r="D36" s="178">
        <v>0</v>
      </c>
      <c r="E36" s="178">
        <v>0</v>
      </c>
      <c r="F36" s="178">
        <v>0</v>
      </c>
      <c r="G36" s="178">
        <v>0</v>
      </c>
      <c r="H36" s="189">
        <f t="shared" si="4"/>
        <v>0</v>
      </c>
      <c r="I36" s="180"/>
      <c r="J36" s="181">
        <v>0</v>
      </c>
      <c r="K36" s="182">
        <f t="shared" si="5"/>
        <v>0</v>
      </c>
      <c r="L36" s="192">
        <f>IF(H36&gt;1,"Check",0)</f>
        <v>0</v>
      </c>
      <c r="M36" s="191"/>
    </row>
    <row r="37" spans="2:18" s="5" customFormat="1" x14ac:dyDescent="0.25">
      <c r="B37" s="80" t="s">
        <v>145</v>
      </c>
      <c r="C37" s="116"/>
      <c r="D37" s="178">
        <v>0</v>
      </c>
      <c r="E37" s="178">
        <v>0</v>
      </c>
      <c r="F37" s="178">
        <v>0</v>
      </c>
      <c r="G37" s="178">
        <v>0</v>
      </c>
      <c r="H37" s="189">
        <f t="shared" si="4"/>
        <v>0</v>
      </c>
      <c r="I37" s="180"/>
      <c r="J37" s="181">
        <v>0</v>
      </c>
      <c r="K37" s="182">
        <f t="shared" si="5"/>
        <v>0</v>
      </c>
      <c r="L37" s="192">
        <f>IF(H37&gt;1,"Check",0)</f>
        <v>0</v>
      </c>
      <c r="M37" s="191"/>
    </row>
    <row r="38" spans="2:18" s="5" customFormat="1" ht="15" customHeight="1" x14ac:dyDescent="0.25">
      <c r="B38" s="80" t="s">
        <v>146</v>
      </c>
      <c r="C38" s="117"/>
      <c r="D38" s="178">
        <v>0</v>
      </c>
      <c r="E38" s="178">
        <v>0</v>
      </c>
      <c r="F38" s="178">
        <v>0</v>
      </c>
      <c r="G38" s="178">
        <v>0</v>
      </c>
      <c r="H38" s="189">
        <f t="shared" si="4"/>
        <v>0</v>
      </c>
      <c r="I38" s="180"/>
      <c r="J38" s="181">
        <v>0</v>
      </c>
      <c r="K38" s="182">
        <f t="shared" si="5"/>
        <v>0</v>
      </c>
      <c r="L38" s="192" cm="1">
        <f t="array" ref="L38">IFERROR(_xlfn.IFS(LEFT(#REF!,4)="CTIC","Check",LEFT(#REF!,4)="CRFC","Check",LEFT(#REF!,4)="DIFA","Check",LEFT(#REF!,4)="CTFA","Check"),0)</f>
        <v>0</v>
      </c>
      <c r="M38" s="193"/>
      <c r="N38" s="61"/>
      <c r="O38" s="61"/>
      <c r="P38" s="61"/>
      <c r="Q38" s="61"/>
      <c r="R38" s="61"/>
    </row>
    <row r="39" spans="2:18" s="5" customFormat="1" ht="15" customHeight="1" x14ac:dyDescent="0.25">
      <c r="B39" s="80" t="s">
        <v>147</v>
      </c>
      <c r="C39" s="116"/>
      <c r="D39" s="178">
        <v>0</v>
      </c>
      <c r="E39" s="178">
        <v>0</v>
      </c>
      <c r="F39" s="178">
        <v>0</v>
      </c>
      <c r="G39" s="178">
        <v>0</v>
      </c>
      <c r="H39" s="189">
        <f t="shared" si="4"/>
        <v>0</v>
      </c>
      <c r="I39" s="180"/>
      <c r="J39" s="181">
        <v>0</v>
      </c>
      <c r="K39" s="182">
        <f t="shared" si="5"/>
        <v>0</v>
      </c>
      <c r="L39" s="192">
        <f>IF(H39&gt;1,"check",0)</f>
        <v>0</v>
      </c>
      <c r="M39" s="193"/>
      <c r="N39" s="61"/>
      <c r="O39" s="61"/>
      <c r="P39" s="61"/>
      <c r="Q39" s="61"/>
      <c r="R39" s="61"/>
    </row>
    <row r="40" spans="2:18" s="5" customFormat="1" x14ac:dyDescent="0.25">
      <c r="B40" s="80" t="s">
        <v>148</v>
      </c>
      <c r="C40" s="116"/>
      <c r="D40" s="178">
        <v>0</v>
      </c>
      <c r="E40" s="178">
        <v>0</v>
      </c>
      <c r="F40" s="178">
        <v>0</v>
      </c>
      <c r="G40" s="178">
        <v>0</v>
      </c>
      <c r="H40" s="189">
        <f t="shared" si="4"/>
        <v>0</v>
      </c>
      <c r="I40" s="180"/>
      <c r="J40" s="181">
        <v>0</v>
      </c>
      <c r="K40" s="182">
        <f t="shared" si="5"/>
        <v>0</v>
      </c>
      <c r="L40" s="192"/>
      <c r="M40" s="191"/>
    </row>
    <row r="41" spans="2:18" s="5" customFormat="1" ht="15" customHeight="1" x14ac:dyDescent="0.25">
      <c r="B41" s="80" t="s">
        <v>149</v>
      </c>
      <c r="C41" s="116"/>
      <c r="D41" s="178">
        <v>0</v>
      </c>
      <c r="E41" s="178">
        <v>0</v>
      </c>
      <c r="F41" s="178">
        <v>0</v>
      </c>
      <c r="G41" s="178">
        <v>0</v>
      </c>
      <c r="H41" s="189">
        <f t="shared" si="4"/>
        <v>0</v>
      </c>
      <c r="I41" s="180"/>
      <c r="J41" s="181">
        <v>0</v>
      </c>
      <c r="K41" s="182">
        <f t="shared" si="5"/>
        <v>0</v>
      </c>
      <c r="L41" s="192"/>
      <c r="M41" s="194"/>
    </row>
    <row r="42" spans="2:18" s="5" customFormat="1" ht="15" customHeight="1" x14ac:dyDescent="0.25">
      <c r="B42" s="80" t="s">
        <v>150</v>
      </c>
      <c r="C42" s="116"/>
      <c r="D42" s="178">
        <v>0</v>
      </c>
      <c r="E42" s="178">
        <v>0</v>
      </c>
      <c r="F42" s="178">
        <v>0</v>
      </c>
      <c r="G42" s="178">
        <v>0</v>
      </c>
      <c r="H42" s="189">
        <f t="shared" si="4"/>
        <v>0</v>
      </c>
      <c r="I42" s="180"/>
      <c r="J42" s="181">
        <v>0</v>
      </c>
      <c r="K42" s="182">
        <f t="shared" si="5"/>
        <v>0</v>
      </c>
      <c r="L42" s="192"/>
      <c r="M42" s="194"/>
    </row>
    <row r="43" spans="2:18" s="5" customFormat="1" ht="15" customHeight="1" x14ac:dyDescent="0.25">
      <c r="B43" s="80" t="s">
        <v>151</v>
      </c>
      <c r="C43" s="116"/>
      <c r="D43" s="178">
        <v>0</v>
      </c>
      <c r="E43" s="178">
        <v>0</v>
      </c>
      <c r="F43" s="178">
        <v>0</v>
      </c>
      <c r="G43" s="178">
        <v>0</v>
      </c>
      <c r="H43" s="189">
        <f t="shared" si="4"/>
        <v>0</v>
      </c>
      <c r="I43" s="180"/>
      <c r="J43" s="181">
        <v>0</v>
      </c>
      <c r="K43" s="182">
        <f t="shared" si="5"/>
        <v>0</v>
      </c>
      <c r="L43" s="192"/>
      <c r="M43" s="194"/>
    </row>
    <row r="44" spans="2:18" s="5" customFormat="1" ht="15" customHeight="1" x14ac:dyDescent="0.25">
      <c r="B44" s="80" t="s">
        <v>152</v>
      </c>
      <c r="C44" s="116"/>
      <c r="D44" s="178">
        <v>0</v>
      </c>
      <c r="E44" s="178">
        <v>0</v>
      </c>
      <c r="F44" s="178">
        <v>0</v>
      </c>
      <c r="G44" s="178">
        <v>0</v>
      </c>
      <c r="H44" s="189">
        <f t="shared" si="4"/>
        <v>0</v>
      </c>
      <c r="I44" s="180"/>
      <c r="J44" s="181">
        <v>0</v>
      </c>
      <c r="K44" s="182">
        <f t="shared" si="5"/>
        <v>0</v>
      </c>
      <c r="L44" s="192"/>
      <c r="M44" s="194"/>
    </row>
    <row r="45" spans="2:18" s="5" customFormat="1" x14ac:dyDescent="0.25">
      <c r="B45" s="80" t="s">
        <v>153</v>
      </c>
      <c r="C45" s="116"/>
      <c r="D45" s="178">
        <v>0</v>
      </c>
      <c r="E45" s="178">
        <v>0</v>
      </c>
      <c r="F45" s="178">
        <v>0</v>
      </c>
      <c r="G45" s="178">
        <v>0</v>
      </c>
      <c r="H45" s="189">
        <f t="shared" si="4"/>
        <v>0</v>
      </c>
      <c r="I45" s="180"/>
      <c r="J45" s="181">
        <v>0</v>
      </c>
      <c r="K45" s="182">
        <f t="shared" si="5"/>
        <v>0</v>
      </c>
      <c r="L45" s="192"/>
      <c r="M45" s="194"/>
    </row>
    <row r="46" spans="2:18" s="5" customFormat="1" x14ac:dyDescent="0.25">
      <c r="B46" s="80"/>
      <c r="C46" s="116"/>
      <c r="D46" s="178"/>
      <c r="E46" s="178"/>
      <c r="F46" s="178"/>
      <c r="G46" s="178"/>
      <c r="H46" s="189"/>
      <c r="I46" s="180"/>
      <c r="J46" s="181"/>
      <c r="K46" s="182"/>
      <c r="L46" s="190"/>
      <c r="M46" s="194"/>
    </row>
    <row r="47" spans="2:18" s="5" customFormat="1" ht="27.75" customHeight="1" x14ac:dyDescent="0.25">
      <c r="B47" s="112" t="s">
        <v>154</v>
      </c>
      <c r="C47" s="113"/>
      <c r="D47" s="184">
        <f>SUM(D35:D46)</f>
        <v>0</v>
      </c>
      <c r="E47" s="184">
        <f t="shared" ref="E47:H47" si="6">SUM(E35:E46)</f>
        <v>0</v>
      </c>
      <c r="F47" s="184">
        <f t="shared" si="6"/>
        <v>0</v>
      </c>
      <c r="G47" s="184">
        <f t="shared" si="6"/>
        <v>0</v>
      </c>
      <c r="H47" s="185">
        <f t="shared" si="6"/>
        <v>0</v>
      </c>
      <c r="I47" s="186"/>
      <c r="J47" s="187">
        <v>0</v>
      </c>
      <c r="K47" s="188">
        <f>H47-J47</f>
        <v>0</v>
      </c>
      <c r="L47" s="195" cm="1">
        <f t="array" ref="L47">IFERROR(_xlfn.IFS(H47-SUM(D47:G47)&lt;-1,"check",H47-SUM(D47:G47)&gt;1,"check",H47-SUM(D47:G47)=0,0),"check")</f>
        <v>0</v>
      </c>
      <c r="M47" s="191">
        <f>K47+K32</f>
        <v>0</v>
      </c>
    </row>
    <row r="48" spans="2:18" s="5" customFormat="1" x14ac:dyDescent="0.25">
      <c r="B48" s="112"/>
      <c r="C48" s="113"/>
      <c r="D48" s="184"/>
      <c r="E48" s="184"/>
      <c r="F48" s="184"/>
      <c r="G48" s="184"/>
      <c r="H48" s="196"/>
      <c r="I48" s="180"/>
      <c r="J48" s="181"/>
      <c r="K48" s="182"/>
      <c r="L48" s="190"/>
      <c r="M48" s="191"/>
    </row>
    <row r="49" spans="2:16" s="5" customFormat="1" x14ac:dyDescent="0.25">
      <c r="B49" s="112" t="s">
        <v>155</v>
      </c>
      <c r="C49" s="113"/>
      <c r="D49" s="178">
        <f>'HEA Covid Funding'!C34</f>
        <v>0</v>
      </c>
      <c r="E49" s="178">
        <f>'HEA Covid Funding'!D34</f>
        <v>0</v>
      </c>
      <c r="F49" s="178">
        <f>'HEA Covid Funding'!E34</f>
        <v>0</v>
      </c>
      <c r="G49" s="197">
        <f>'HEA Covid Funding'!F34</f>
        <v>0</v>
      </c>
      <c r="H49" s="189">
        <f>SUM(D49:G49)</f>
        <v>0</v>
      </c>
      <c r="I49" s="180"/>
      <c r="J49" s="181">
        <v>0</v>
      </c>
      <c r="K49" s="182">
        <f>H49-J49</f>
        <v>0</v>
      </c>
      <c r="L49" s="190"/>
      <c r="M49" s="191"/>
    </row>
    <row r="50" spans="2:16" s="5" customFormat="1" x14ac:dyDescent="0.25">
      <c r="B50" s="112" t="s">
        <v>156</v>
      </c>
      <c r="C50" s="113"/>
      <c r="D50" s="178">
        <v>0</v>
      </c>
      <c r="E50" s="178">
        <f>'HEA Covid Funding'!D35</f>
        <v>0</v>
      </c>
      <c r="F50" s="178">
        <f>'HEA Covid Funding'!E35</f>
        <v>0</v>
      </c>
      <c r="G50" s="178">
        <v>0</v>
      </c>
      <c r="H50" s="179">
        <f>SUM(D50:G50)</f>
        <v>0</v>
      </c>
      <c r="I50" s="180"/>
      <c r="J50" s="181">
        <v>0</v>
      </c>
      <c r="K50" s="182">
        <f>-H50-J50</f>
        <v>0</v>
      </c>
      <c r="L50" s="198">
        <f>IF(H50&gt;0,"Check",0)</f>
        <v>0</v>
      </c>
      <c r="M50" s="191"/>
    </row>
    <row r="51" spans="2:16" s="5" customFormat="1" x14ac:dyDescent="0.25">
      <c r="B51" s="112"/>
      <c r="C51" s="113"/>
      <c r="D51" s="184"/>
      <c r="E51" s="184"/>
      <c r="F51" s="184"/>
      <c r="G51" s="184"/>
      <c r="H51" s="179"/>
      <c r="I51" s="180"/>
      <c r="J51" s="181"/>
      <c r="K51" s="182"/>
      <c r="L51" s="190"/>
      <c r="M51" s="191"/>
    </row>
    <row r="52" spans="2:16" s="5" customFormat="1" x14ac:dyDescent="0.25">
      <c r="B52" s="81" t="s">
        <v>157</v>
      </c>
      <c r="C52" s="152"/>
      <c r="D52" s="199">
        <f>(D47+D32-D30-D36-D37-D39)*$K$9</f>
        <v>0</v>
      </c>
      <c r="E52" s="199">
        <f>(E47+E32-E30-E36-E37-E39)*$K$9</f>
        <v>0</v>
      </c>
      <c r="F52" s="199">
        <f>(F47+F32-F30-F36-F37-F39)*$K$9</f>
        <v>0</v>
      </c>
      <c r="G52" s="199">
        <f>(G47+G32-G30-G36-G37-G39)*$K$9</f>
        <v>0</v>
      </c>
      <c r="H52" s="199">
        <f>(H47+H32-H30-H36-H37-H39)*$K$9</f>
        <v>0</v>
      </c>
      <c r="I52" s="180"/>
      <c r="J52" s="199">
        <f>(J47+J32-J30-J36-J37-J39)*K9</f>
        <v>0</v>
      </c>
      <c r="K52" s="188">
        <f>H52-J52</f>
        <v>0</v>
      </c>
      <c r="L52" s="195" cm="1">
        <f t="array" ref="L52">IFERROR(_xlfn.IFS(H52-SUM(D52:G52)&lt;-1,"Check",H52-SUM(D52:G52)&gt;1,"Check",H52-SUM(D52:G52)=0,0),0)</f>
        <v>0</v>
      </c>
      <c r="M52" s="191">
        <f>IFERROR(K9-(H52/((H47+H32)-(H39+H37+H30))),0)</f>
        <v>0</v>
      </c>
    </row>
    <row r="53" spans="2:16" s="5" customFormat="1" x14ac:dyDescent="0.25">
      <c r="B53" s="118" t="s">
        <v>58</v>
      </c>
      <c r="C53" s="119"/>
      <c r="D53" s="200">
        <f>D47+D32+D52+D49+D50</f>
        <v>0</v>
      </c>
      <c r="E53" s="200">
        <f>E47+E32+E52+E49+E50</f>
        <v>0</v>
      </c>
      <c r="F53" s="200">
        <f>F47+F32+F52+F49+F50</f>
        <v>0</v>
      </c>
      <c r="G53" s="201">
        <f>G47+G32+G52+G49+G50</f>
        <v>0</v>
      </c>
      <c r="H53" s="202">
        <f>SUM(D53:G53)</f>
        <v>0</v>
      </c>
      <c r="I53" s="180"/>
      <c r="J53" s="203">
        <f>J47+J32+J52+J49+J50</f>
        <v>0</v>
      </c>
      <c r="K53" s="201">
        <f>H53-J53</f>
        <v>0</v>
      </c>
      <c r="L53" s="204"/>
      <c r="M53" s="205"/>
    </row>
    <row r="54" spans="2:16" s="5" customFormat="1" x14ac:dyDescent="0.25">
      <c r="B54" s="45"/>
      <c r="C54" s="45"/>
    </row>
    <row r="55" spans="2:16" s="5" customFormat="1" ht="15" customHeight="1" x14ac:dyDescent="0.25"/>
    <row r="56" spans="2:16" s="5" customFormat="1" ht="25.9" customHeight="1" x14ac:dyDescent="0.25"/>
    <row r="57" spans="2:16" s="5" customFormat="1" ht="52.5" customHeight="1" x14ac:dyDescent="0.25">
      <c r="M57" s="276"/>
      <c r="N57" s="276"/>
      <c r="O57" s="276"/>
      <c r="P57" s="276"/>
    </row>
    <row r="58" spans="2:16" s="5" customFormat="1" ht="37.15" customHeight="1" x14ac:dyDescent="0.25"/>
    <row r="59" spans="2:16" s="5" customFormat="1" x14ac:dyDescent="0.25"/>
    <row r="60" spans="2:16" s="5" customFormat="1" ht="51" customHeight="1" x14ac:dyDescent="0.25"/>
    <row r="61" spans="2:16" s="5" customFormat="1" x14ac:dyDescent="0.25"/>
    <row r="62" spans="2:16" s="5" customFormat="1" x14ac:dyDescent="0.25"/>
    <row r="63" spans="2:16" s="5" customFormat="1" x14ac:dyDescent="0.25">
      <c r="I63"/>
    </row>
  </sheetData>
  <mergeCells count="17">
    <mergeCell ref="B16:H16"/>
    <mergeCell ref="J16:M16"/>
    <mergeCell ref="B34:H34"/>
    <mergeCell ref="M57:P57"/>
    <mergeCell ref="B12:H12"/>
    <mergeCell ref="J12:M12"/>
    <mergeCell ref="B13:B14"/>
    <mergeCell ref="L13:M13"/>
    <mergeCell ref="L14:M14"/>
    <mergeCell ref="B15:H15"/>
    <mergeCell ref="L15:M15"/>
    <mergeCell ref="B10:M10"/>
    <mergeCell ref="C3:I3"/>
    <mergeCell ref="B6:M6"/>
    <mergeCell ref="B7:M7"/>
    <mergeCell ref="B9:J9"/>
    <mergeCell ref="K9:M9"/>
  </mergeCells>
  <conditionalFormatting sqref="K52:K53">
    <cfRule type="cellIs" dxfId="16" priority="6" operator="notBetween">
      <formula>-1</formula>
      <formula>1</formula>
    </cfRule>
  </conditionalFormatting>
  <conditionalFormatting sqref="L17">
    <cfRule type="cellIs" dxfId="15" priority="13" operator="notEqual">
      <formula>0</formula>
    </cfRule>
  </conditionalFormatting>
  <conditionalFormatting sqref="L19">
    <cfRule type="cellIs" dxfId="14" priority="11" operator="notEqual">
      <formula>0</formula>
    </cfRule>
  </conditionalFormatting>
  <conditionalFormatting sqref="L23">
    <cfRule type="cellIs" dxfId="13" priority="12" operator="notEqual">
      <formula>0</formula>
    </cfRule>
  </conditionalFormatting>
  <conditionalFormatting sqref="L25">
    <cfRule type="cellIs" dxfId="12" priority="2" operator="notEqual">
      <formula>0</formula>
    </cfRule>
  </conditionalFormatting>
  <conditionalFormatting sqref="L29">
    <cfRule type="cellIs" dxfId="11" priority="8" operator="notEqual">
      <formula>0</formula>
    </cfRule>
  </conditionalFormatting>
  <conditionalFormatting sqref="L30">
    <cfRule type="cellIs" dxfId="10" priority="7" operator="notEqual">
      <formula>0</formula>
    </cfRule>
  </conditionalFormatting>
  <conditionalFormatting sqref="L32">
    <cfRule type="cellIs" dxfId="9" priority="9" operator="greaterThan">
      <formula>0</formula>
    </cfRule>
  </conditionalFormatting>
  <conditionalFormatting sqref="L36:L45">
    <cfRule type="cellIs" dxfId="8" priority="16" operator="notBetween">
      <formula>1</formula>
      <formula>-1</formula>
    </cfRule>
  </conditionalFormatting>
  <conditionalFormatting sqref="L47">
    <cfRule type="cellIs" dxfId="7" priority="3" operator="greaterThan">
      <formula>0</formula>
    </cfRule>
  </conditionalFormatting>
  <conditionalFormatting sqref="L50">
    <cfRule type="cellIs" dxfId="6" priority="5" operator="notEqual">
      <formula>0</formula>
    </cfRule>
  </conditionalFormatting>
  <conditionalFormatting sqref="L52">
    <cfRule type="cellIs" dxfId="5" priority="17" operator="greaterThan">
      <formula>0</formula>
    </cfRule>
  </conditionalFormatting>
  <conditionalFormatting sqref="L53">
    <cfRule type="cellIs" dxfId="4" priority="15" operator="notEqual">
      <formula>0</formula>
    </cfRule>
  </conditionalFormatting>
  <conditionalFormatting sqref="L20:M20">
    <cfRule type="cellIs" dxfId="3" priority="14" operator="notEqual">
      <formula>0</formula>
    </cfRule>
  </conditionalFormatting>
  <conditionalFormatting sqref="L26:M26">
    <cfRule type="cellIs" dxfId="2" priority="1" operator="notEqual">
      <formula>0</formula>
    </cfRule>
  </conditionalFormatting>
  <conditionalFormatting sqref="M47">
    <cfRule type="cellIs" dxfId="1" priority="4" operator="notBetween">
      <formula>1</formula>
      <formula>-1</formula>
    </cfRule>
  </conditionalFormatting>
  <conditionalFormatting sqref="M52">
    <cfRule type="cellIs" dxfId="0" priority="10" operator="notEqual">
      <formula>0</formula>
    </cfRule>
  </conditionalFormatting>
  <dataValidations count="3">
    <dataValidation allowBlank="1" showInputMessage="1" showErrorMessage="1" sqref="C17:C29 D29:G29 D18:H22 B16:B53 K17:K53 H30:H52 D24:H28 C30:G53 I52 I16:J51 J52:J53" xr:uid="{7D1B21DF-925E-4D49-89F4-4FAB20FEA314}"/>
    <dataValidation type="decimal" allowBlank="1" showInputMessage="1" showErrorMessage="1" promptTitle="FTE" prompt="Please input in this cell the appropriate proportion of Full Time Equivalent for this role for this year. This should be between 0 and 1." sqref="H29 H17 D23:H23" xr:uid="{767331B0-B97D-4769-9336-24604FCF47D2}">
      <formula1>0</formula1>
      <formula2>1</formula2>
    </dataValidation>
    <dataValidation type="list" showInputMessage="1" showErrorMessage="1" promptTitle="Overhead Rate" prompt="Please select applicable overhead rate for this award.  25% for desk-based research and 30% for laboratory or clinically based research." sqref="K9:M9" xr:uid="{BEC13285-E0CD-4F37-952E-6E18B3E7EF1F}">
      <formula1>$A$13:$A$15</formula1>
    </dataValidation>
  </dataValidations>
  <pageMargins left="0.25" right="0.25" top="0.75" bottom="0.75" header="0.3" footer="0.3"/>
  <pageSetup paperSize="9" scale="69" fitToWidth="0" orientation="portrait"/>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424C8-7F73-4FB2-BE42-D9902209855C}">
  <sheetPr>
    <pageSetUpPr fitToPage="1"/>
  </sheetPr>
  <dimension ref="A1:JV539"/>
  <sheetViews>
    <sheetView workbookViewId="0">
      <selection activeCell="F13" sqref="F13"/>
    </sheetView>
  </sheetViews>
  <sheetFormatPr defaultRowHeight="15" x14ac:dyDescent="0.25"/>
  <cols>
    <col min="1" max="1" width="3.28515625" customWidth="1"/>
    <col min="2" max="2" width="27.7109375" customWidth="1"/>
    <col min="3" max="6" width="14.42578125" customWidth="1"/>
    <col min="7" max="7" width="13.28515625" customWidth="1"/>
    <col min="8" max="15" width="9.140625" style="5"/>
  </cols>
  <sheetData>
    <row r="1" spans="2:178" s="5" customFormat="1" x14ac:dyDescent="0.25">
      <c r="V1" s="168"/>
      <c r="Z1" s="223"/>
      <c r="AC1" s="223"/>
    </row>
    <row r="2" spans="2:178" s="5" customFormat="1" x14ac:dyDescent="0.25">
      <c r="T2" s="168"/>
      <c r="V2" s="168"/>
      <c r="Z2" s="173"/>
      <c r="AC2" s="173"/>
    </row>
    <row r="3" spans="2:178" s="5" customFormat="1" ht="18.75" x14ac:dyDescent="0.25">
      <c r="C3" s="386" t="s">
        <v>158</v>
      </c>
      <c r="D3" s="386"/>
      <c r="E3" s="386"/>
      <c r="F3" s="386"/>
      <c r="G3" s="386"/>
      <c r="T3" s="168"/>
      <c r="V3" s="168"/>
      <c r="Z3" s="173"/>
      <c r="AC3" s="173"/>
    </row>
    <row r="4" spans="2:178" s="5" customFormat="1" x14ac:dyDescent="0.25">
      <c r="S4" s="223"/>
      <c r="T4" s="168"/>
      <c r="V4" s="168"/>
      <c r="Z4" s="173"/>
      <c r="AC4" s="173"/>
    </row>
    <row r="5" spans="2:178" s="5" customFormat="1" x14ac:dyDescent="0.25">
      <c r="B5" s="292" t="s">
        <v>159</v>
      </c>
      <c r="C5" s="292"/>
      <c r="D5" s="292"/>
      <c r="E5" s="292"/>
      <c r="F5" s="292"/>
      <c r="G5" s="292"/>
      <c r="O5" s="228"/>
      <c r="P5" s="229"/>
      <c r="Q5" s="229"/>
      <c r="R5" s="229"/>
      <c r="S5" s="223"/>
      <c r="T5" s="230"/>
      <c r="U5" s="223"/>
      <c r="V5" s="230"/>
      <c r="W5" s="230"/>
      <c r="Z5" s="173"/>
      <c r="AB5" s="223"/>
      <c r="AC5" s="168"/>
    </row>
    <row r="6" spans="2:178" s="5" customFormat="1" x14ac:dyDescent="0.25">
      <c r="O6" s="224"/>
      <c r="S6" s="173"/>
      <c r="T6" s="168"/>
      <c r="U6" s="173"/>
      <c r="V6" s="168"/>
      <c r="W6" s="168"/>
      <c r="Y6" s="223"/>
      <c r="Z6" s="173"/>
      <c r="AB6" s="173"/>
      <c r="AC6" s="168"/>
      <c r="AE6" s="223"/>
    </row>
    <row r="7" spans="2:178" ht="15.75" thickBot="1" x14ac:dyDescent="0.3">
      <c r="B7" s="392" t="s">
        <v>160</v>
      </c>
      <c r="C7" s="392"/>
      <c r="D7" s="392"/>
      <c r="E7" s="392"/>
      <c r="F7" s="392"/>
      <c r="G7" s="392"/>
      <c r="O7" s="224"/>
      <c r="Q7" s="221"/>
      <c r="S7" s="222"/>
      <c r="T7" s="217"/>
      <c r="U7" s="221"/>
      <c r="V7" s="215"/>
      <c r="W7" s="215"/>
      <c r="X7" s="214"/>
      <c r="Y7" s="221"/>
      <c r="Z7" s="222"/>
      <c r="AB7" s="222"/>
      <c r="AC7" s="217"/>
      <c r="AE7" s="170"/>
    </row>
    <row r="8" spans="2:178" x14ac:dyDescent="0.25">
      <c r="B8" s="390" t="s">
        <v>55</v>
      </c>
      <c r="C8" s="1" t="s">
        <v>121</v>
      </c>
      <c r="D8" s="1" t="s">
        <v>122</v>
      </c>
      <c r="E8" s="1" t="s">
        <v>123</v>
      </c>
      <c r="F8" s="1" t="s">
        <v>124</v>
      </c>
      <c r="G8" s="2" t="s">
        <v>58</v>
      </c>
      <c r="O8" s="224"/>
      <c r="P8" s="220"/>
      <c r="Q8" s="225"/>
      <c r="R8" s="226"/>
      <c r="S8" s="225"/>
      <c r="T8" s="172"/>
      <c r="U8" s="225"/>
      <c r="V8" s="172"/>
      <c r="W8" s="172"/>
      <c r="X8" s="226"/>
      <c r="Y8" s="225"/>
      <c r="Z8" s="225"/>
      <c r="AA8" s="226"/>
      <c r="AB8" s="225"/>
      <c r="AC8" s="172"/>
      <c r="AD8" s="226"/>
      <c r="AE8" s="225"/>
      <c r="AF8" s="172"/>
    </row>
    <row r="9" spans="2:178" ht="21.6" customHeight="1" thickBot="1" x14ac:dyDescent="0.3">
      <c r="B9" s="391"/>
      <c r="C9" s="3" t="s">
        <v>128</v>
      </c>
      <c r="D9" s="3" t="s">
        <v>128</v>
      </c>
      <c r="E9" s="3" t="s">
        <v>128</v>
      </c>
      <c r="F9" s="3" t="s">
        <v>128</v>
      </c>
      <c r="G9" s="4" t="s">
        <v>128</v>
      </c>
      <c r="O9" s="224"/>
      <c r="P9" s="213"/>
      <c r="Q9" s="221"/>
      <c r="R9" s="214"/>
      <c r="S9" s="221"/>
      <c r="T9" s="215"/>
      <c r="U9" s="221"/>
      <c r="V9" s="215"/>
      <c r="W9" s="215"/>
      <c r="X9" s="214"/>
      <c r="Y9" s="221"/>
      <c r="Z9" s="222"/>
      <c r="AB9" s="222"/>
      <c r="AC9" s="217"/>
      <c r="AE9" s="222"/>
    </row>
    <row r="10" spans="2:178" ht="41.65" customHeight="1" x14ac:dyDescent="0.25">
      <c r="B10" s="393" t="s">
        <v>161</v>
      </c>
      <c r="C10" s="394"/>
      <c r="D10" s="394"/>
      <c r="E10" s="394"/>
      <c r="F10" s="394"/>
      <c r="G10" s="395"/>
      <c r="O10" s="224"/>
      <c r="P10" s="213"/>
      <c r="Q10" s="221"/>
      <c r="R10" s="214"/>
      <c r="S10" s="221"/>
      <c r="T10" s="215"/>
      <c r="U10" s="221"/>
      <c r="V10" s="215"/>
      <c r="W10" s="215"/>
      <c r="X10" s="214"/>
      <c r="Y10" s="221"/>
      <c r="Z10" s="221"/>
      <c r="AA10" s="214"/>
      <c r="AB10" s="221"/>
      <c r="AC10" s="215"/>
      <c r="AD10" s="214"/>
      <c r="AE10" s="221"/>
      <c r="AF10" s="214"/>
      <c r="AG10" s="214"/>
      <c r="AH10" s="214"/>
      <c r="AI10" s="214"/>
      <c r="AJ10" s="214"/>
      <c r="AK10" s="214"/>
      <c r="AL10" s="214"/>
      <c r="AM10" s="214"/>
      <c r="AN10" s="214"/>
      <c r="AO10" s="214"/>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c r="BX10" s="214"/>
      <c r="BY10" s="214"/>
      <c r="BZ10" s="214"/>
      <c r="CA10" s="214"/>
      <c r="CB10" s="214"/>
      <c r="CC10" s="214"/>
      <c r="CD10" s="214"/>
      <c r="CE10" s="214"/>
      <c r="CF10" s="214"/>
      <c r="CG10" s="214"/>
      <c r="CH10" s="214"/>
      <c r="CI10" s="214"/>
      <c r="CJ10" s="214"/>
      <c r="CK10" s="214"/>
      <c r="CL10" s="214"/>
      <c r="CM10" s="214"/>
      <c r="CN10" s="214"/>
      <c r="CO10" s="214"/>
      <c r="CP10" s="214"/>
      <c r="CQ10" s="214"/>
      <c r="CR10" s="214"/>
      <c r="CS10" s="214"/>
      <c r="CT10" s="214"/>
      <c r="CU10" s="214"/>
      <c r="CV10" s="214"/>
      <c r="CW10" s="214"/>
      <c r="CX10" s="214"/>
      <c r="CY10" s="214"/>
      <c r="CZ10" s="214"/>
      <c r="DA10" s="214"/>
      <c r="DB10" s="214"/>
      <c r="DC10" s="214"/>
      <c r="DD10" s="214"/>
      <c r="DE10" s="214"/>
      <c r="DF10" s="214"/>
      <c r="DG10" s="214"/>
      <c r="DH10" s="214"/>
      <c r="DI10" s="214"/>
      <c r="DJ10" s="214"/>
      <c r="DK10" s="214"/>
      <c r="DL10" s="214"/>
      <c r="DM10" s="214"/>
      <c r="DN10" s="214"/>
      <c r="DO10" s="214"/>
      <c r="DP10" s="214"/>
      <c r="DQ10" s="214"/>
      <c r="DR10" s="214"/>
      <c r="DS10" s="214"/>
      <c r="DT10" s="214"/>
      <c r="DU10" s="214"/>
      <c r="DV10" s="214"/>
      <c r="DW10" s="215"/>
    </row>
    <row r="11" spans="2:178" ht="33.75" customHeight="1" x14ac:dyDescent="0.25">
      <c r="B11" s="396" t="s">
        <v>130</v>
      </c>
      <c r="C11" s="397"/>
      <c r="D11" s="397"/>
      <c r="E11" s="397"/>
      <c r="F11" s="397"/>
      <c r="G11" s="398"/>
      <c r="O11" s="224"/>
      <c r="P11" s="213"/>
      <c r="Q11" s="221"/>
      <c r="R11" s="214"/>
      <c r="S11" s="221"/>
      <c r="T11" s="215"/>
      <c r="U11" s="221"/>
      <c r="V11" s="215"/>
      <c r="W11" s="215"/>
      <c r="X11" s="214"/>
      <c r="Y11" s="221"/>
      <c r="Z11" s="221"/>
      <c r="AA11" s="214"/>
      <c r="AB11" s="221"/>
      <c r="AC11" s="215"/>
      <c r="AD11" s="214"/>
      <c r="AE11" s="221"/>
      <c r="AF11" s="214"/>
      <c r="AG11" s="214"/>
      <c r="AH11" s="214"/>
      <c r="AI11" s="214"/>
      <c r="AJ11" s="214"/>
      <c r="AK11" s="214"/>
      <c r="AL11" s="214"/>
      <c r="AM11" s="214"/>
      <c r="AN11" s="214"/>
      <c r="AO11" s="214"/>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c r="BX11" s="214"/>
      <c r="BY11" s="214"/>
      <c r="BZ11" s="214"/>
      <c r="CA11" s="214"/>
      <c r="CB11" s="214"/>
      <c r="CC11" s="214"/>
      <c r="CD11" s="214"/>
      <c r="CE11" s="214"/>
      <c r="CF11" s="214"/>
      <c r="CG11" s="214"/>
      <c r="CH11" s="214"/>
      <c r="CI11" s="214"/>
      <c r="CJ11" s="214"/>
      <c r="CK11" s="214"/>
      <c r="CL11" s="214"/>
      <c r="CM11" s="213"/>
      <c r="CN11" s="214"/>
      <c r="CO11" s="214"/>
      <c r="CP11" s="214"/>
      <c r="CQ11" s="214"/>
      <c r="CR11" s="214"/>
      <c r="CS11" s="214"/>
      <c r="CT11" s="214"/>
      <c r="CU11" s="214"/>
      <c r="CV11" s="214"/>
      <c r="CW11" s="214"/>
      <c r="CX11" s="215"/>
      <c r="CY11" s="214"/>
      <c r="CZ11" s="214"/>
      <c r="DA11" s="214"/>
      <c r="DB11" s="214"/>
      <c r="DC11" s="214"/>
      <c r="DD11" s="214"/>
      <c r="DE11" s="214"/>
      <c r="DF11" s="214"/>
      <c r="DG11" s="214"/>
      <c r="DH11" s="214"/>
      <c r="DI11" s="214"/>
      <c r="DJ11" s="214"/>
      <c r="DK11" s="214"/>
      <c r="DL11" s="214"/>
      <c r="DM11" s="214"/>
      <c r="DN11" s="214"/>
      <c r="DO11" s="214"/>
      <c r="DP11" s="214"/>
      <c r="DQ11" s="214"/>
      <c r="DR11" s="214"/>
      <c r="DS11" s="214"/>
      <c r="DT11" s="214"/>
      <c r="DU11" s="214"/>
      <c r="DV11" s="214"/>
      <c r="DW11" s="214"/>
      <c r="DX11" s="214"/>
      <c r="DY11" s="214"/>
      <c r="DZ11" s="214"/>
      <c r="EA11" s="214"/>
      <c r="EB11" s="214"/>
      <c r="EC11" s="214"/>
      <c r="ED11" s="214"/>
      <c r="EE11" s="214"/>
      <c r="EF11" s="214"/>
      <c r="EG11" s="214"/>
      <c r="EH11" s="214"/>
      <c r="EI11" s="214"/>
      <c r="EJ11" s="214"/>
      <c r="EK11" s="214"/>
      <c r="EL11" s="214"/>
      <c r="EM11" s="214"/>
      <c r="EN11" s="214"/>
      <c r="EO11" s="214"/>
      <c r="EP11" s="214"/>
      <c r="EQ11" s="214"/>
      <c r="ER11" s="214"/>
      <c r="ES11" s="214"/>
      <c r="ET11" s="214"/>
      <c r="EU11" s="214"/>
      <c r="EV11" s="214"/>
      <c r="EW11" s="214"/>
      <c r="EX11" s="214"/>
      <c r="EY11" s="214"/>
      <c r="EZ11" s="214"/>
      <c r="FA11" s="214"/>
      <c r="FB11" s="214"/>
      <c r="FC11" s="214"/>
      <c r="FD11" s="214"/>
      <c r="FE11" s="214"/>
      <c r="FF11" s="214"/>
      <c r="FG11" s="214"/>
      <c r="FH11" s="214"/>
      <c r="FI11" s="214"/>
      <c r="FJ11" s="214"/>
      <c r="FK11" s="214"/>
      <c r="FL11" s="214"/>
      <c r="FM11" s="214"/>
      <c r="FN11" s="214"/>
      <c r="FO11" s="214"/>
      <c r="FP11" s="214"/>
      <c r="FQ11" s="214"/>
      <c r="FR11" s="214"/>
      <c r="FS11" s="214"/>
      <c r="FT11" s="214"/>
      <c r="FU11" s="214"/>
      <c r="FV11" s="215"/>
    </row>
    <row r="12" spans="2:178" ht="25.5" x14ac:dyDescent="0.25">
      <c r="B12" s="6" t="s">
        <v>162</v>
      </c>
      <c r="C12" s="7"/>
      <c r="D12" s="7"/>
      <c r="E12" s="7"/>
      <c r="F12" s="7"/>
      <c r="G12" s="8"/>
      <c r="O12" s="224"/>
      <c r="P12" s="220"/>
      <c r="Q12" s="225"/>
      <c r="R12" s="226"/>
      <c r="S12" s="225"/>
      <c r="T12" s="172"/>
      <c r="U12" s="225"/>
      <c r="V12" s="172"/>
      <c r="W12" s="172"/>
      <c r="X12" s="226"/>
      <c r="Y12" s="225"/>
      <c r="Z12" s="221"/>
      <c r="AB12" s="222"/>
      <c r="AC12" s="217"/>
      <c r="AE12" s="222"/>
      <c r="CM12" s="218"/>
      <c r="CN12" s="219"/>
      <c r="CO12" s="219"/>
      <c r="CP12" s="219"/>
      <c r="CQ12" s="219"/>
      <c r="CR12" s="219"/>
      <c r="CS12" s="219"/>
      <c r="CT12" s="220"/>
      <c r="CU12" s="226"/>
      <c r="CV12" s="226"/>
      <c r="CW12" s="226"/>
      <c r="CX12" s="172"/>
      <c r="CY12" s="226"/>
      <c r="CZ12" s="226"/>
      <c r="DA12" s="226"/>
      <c r="DB12" s="226"/>
      <c r="DC12" s="172"/>
      <c r="FV12" s="217"/>
    </row>
    <row r="13" spans="2:178" ht="25.5" x14ac:dyDescent="0.25">
      <c r="B13" s="17" t="s">
        <v>163</v>
      </c>
      <c r="C13" s="9"/>
      <c r="D13" s="9"/>
      <c r="E13" s="9"/>
      <c r="F13" s="9"/>
      <c r="G13" s="10">
        <f>SUM(C13:F13)</f>
        <v>0</v>
      </c>
      <c r="O13" s="223"/>
      <c r="P13" s="218"/>
      <c r="Q13" s="170"/>
      <c r="R13" s="219"/>
      <c r="S13" s="170"/>
      <c r="T13" s="171"/>
      <c r="U13" s="170"/>
      <c r="V13" s="171"/>
      <c r="W13" s="171"/>
      <c r="X13" s="219"/>
      <c r="Y13" s="170"/>
      <c r="Z13" s="170"/>
      <c r="AB13" s="222"/>
      <c r="AC13" s="217"/>
      <c r="AE13" s="222"/>
      <c r="CT13" s="218"/>
      <c r="CU13" s="219"/>
      <c r="CV13" s="219"/>
      <c r="CW13" s="219"/>
      <c r="CX13" s="219"/>
      <c r="CY13" s="219"/>
      <c r="CZ13" s="219"/>
      <c r="DA13" s="219"/>
      <c r="DB13" s="219"/>
      <c r="DC13" s="171"/>
      <c r="FV13" s="217"/>
    </row>
    <row r="14" spans="2:178" x14ac:dyDescent="0.25">
      <c r="B14" s="17" t="s">
        <v>134</v>
      </c>
      <c r="C14" s="18">
        <f>C12*11.05%</f>
        <v>0</v>
      </c>
      <c r="D14" s="18">
        <f>D12*11.05%</f>
        <v>0</v>
      </c>
      <c r="E14" s="18">
        <f>E12*11.05%</f>
        <v>0</v>
      </c>
      <c r="F14" s="18">
        <f>F12*11.05%</f>
        <v>0</v>
      </c>
      <c r="G14" s="16">
        <f>G12*11.05%</f>
        <v>0</v>
      </c>
      <c r="O14" s="224"/>
      <c r="P14" s="218"/>
      <c r="Q14" s="170"/>
      <c r="R14" s="219"/>
      <c r="S14" s="170"/>
      <c r="T14" s="171"/>
      <c r="U14" s="170"/>
      <c r="V14" s="171"/>
      <c r="W14" s="171"/>
      <c r="X14" s="219"/>
      <c r="Y14" s="170"/>
      <c r="Z14" s="170"/>
      <c r="AA14" s="219"/>
      <c r="AB14" s="170"/>
      <c r="AC14" s="171"/>
      <c r="AD14" s="219"/>
      <c r="AE14" s="170"/>
      <c r="AF14" s="219"/>
      <c r="AG14" s="219"/>
      <c r="AH14" s="219"/>
      <c r="AI14" s="219"/>
      <c r="AJ14" s="219"/>
      <c r="AK14" s="219"/>
      <c r="AL14" s="219"/>
      <c r="AM14" s="21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19"/>
      <c r="DC14" s="219"/>
      <c r="DD14" s="219"/>
      <c r="DE14" s="219"/>
      <c r="DF14" s="219"/>
      <c r="DG14" s="21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219"/>
      <c r="EJ14" s="219"/>
      <c r="EK14" s="219"/>
      <c r="EL14" s="219"/>
      <c r="EM14" s="219"/>
      <c r="EN14" s="219"/>
      <c r="EO14" s="219"/>
      <c r="EP14" s="219"/>
      <c r="EQ14" s="21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171"/>
    </row>
    <row r="15" spans="2:178" x14ac:dyDescent="0.25">
      <c r="B15" s="17" t="s">
        <v>164</v>
      </c>
      <c r="C15" s="18">
        <f>C12*20%</f>
        <v>0</v>
      </c>
      <c r="D15" s="18">
        <f>D12*20%</f>
        <v>0</v>
      </c>
      <c r="E15" s="18">
        <f>E12*20%</f>
        <v>0</v>
      </c>
      <c r="F15" s="18">
        <f>F12*20%</f>
        <v>0</v>
      </c>
      <c r="G15" s="16">
        <f>G12*20%</f>
        <v>0</v>
      </c>
      <c r="O15" s="224"/>
      <c r="P15" s="221"/>
      <c r="Q15" s="222"/>
      <c r="S15" s="222"/>
      <c r="T15" s="217"/>
      <c r="U15" s="222"/>
      <c r="V15" s="217"/>
      <c r="W15" s="217"/>
      <c r="Y15" s="222"/>
      <c r="Z15" s="222"/>
      <c r="AB15" s="222"/>
      <c r="AC15" s="217"/>
      <c r="AE15" s="222"/>
    </row>
    <row r="16" spans="2:178" x14ac:dyDescent="0.25">
      <c r="B16" s="19" t="s">
        <v>136</v>
      </c>
      <c r="C16" s="11">
        <f>SUM(C12:C15)</f>
        <v>0</v>
      </c>
      <c r="D16" s="11">
        <f>SUM(D12:D15)</f>
        <v>0</v>
      </c>
      <c r="E16" s="11">
        <f>SUM(E12:E15)</f>
        <v>0</v>
      </c>
      <c r="F16" s="11">
        <f>SUM(F12:F15)</f>
        <v>0</v>
      </c>
      <c r="G16" s="12">
        <f>SUM(G12:G15)</f>
        <v>0</v>
      </c>
      <c r="O16" s="224"/>
      <c r="P16" s="220"/>
      <c r="Q16" s="225"/>
      <c r="R16" s="226"/>
      <c r="S16" s="225"/>
      <c r="T16" s="172"/>
      <c r="U16" s="225"/>
      <c r="V16" s="172"/>
      <c r="W16" s="172"/>
      <c r="X16" s="226"/>
      <c r="Y16" s="225"/>
      <c r="Z16" s="222"/>
      <c r="AB16" s="222"/>
      <c r="AC16" s="217"/>
      <c r="AE16" s="222"/>
    </row>
    <row r="17" spans="2:282" x14ac:dyDescent="0.25">
      <c r="B17" s="20"/>
      <c r="C17" s="18"/>
      <c r="D17" s="18"/>
      <c r="E17" s="18"/>
      <c r="F17" s="18"/>
      <c r="G17" s="16"/>
      <c r="O17" s="224"/>
      <c r="P17" s="216"/>
      <c r="Q17" s="222"/>
      <c r="S17" s="222"/>
      <c r="T17" s="217"/>
      <c r="U17" s="222"/>
      <c r="V17" s="217"/>
      <c r="W17" s="217"/>
      <c r="Y17" s="222"/>
      <c r="Z17" s="222"/>
      <c r="AB17" s="222"/>
      <c r="AC17" s="217"/>
      <c r="AE17" s="222"/>
    </row>
    <row r="18" spans="2:282" ht="25.5" x14ac:dyDescent="0.25">
      <c r="B18" s="21" t="s">
        <v>165</v>
      </c>
      <c r="C18" s="11"/>
      <c r="D18" s="11"/>
      <c r="E18" s="11"/>
      <c r="F18" s="11"/>
      <c r="G18" s="12"/>
      <c r="O18" s="224"/>
      <c r="P18" s="213"/>
      <c r="Q18" s="221"/>
      <c r="R18" s="214"/>
      <c r="S18" s="221"/>
      <c r="T18" s="215"/>
      <c r="U18" s="221"/>
      <c r="V18" s="215"/>
      <c r="W18" s="215"/>
      <c r="X18" s="214"/>
      <c r="Y18" s="221"/>
      <c r="Z18" s="222"/>
      <c r="AB18" s="222"/>
      <c r="AC18" s="217"/>
      <c r="AE18" s="222"/>
    </row>
    <row r="19" spans="2:282" x14ac:dyDescent="0.25">
      <c r="B19" s="17" t="s">
        <v>166</v>
      </c>
      <c r="C19" s="13"/>
      <c r="D19" s="13"/>
      <c r="E19" s="13"/>
      <c r="F19" s="13"/>
      <c r="G19" s="10">
        <f>SUM(C19:F19)</f>
        <v>0</v>
      </c>
      <c r="O19" s="227"/>
      <c r="P19" s="213"/>
      <c r="Q19" s="221"/>
      <c r="R19" s="214"/>
      <c r="S19" s="221"/>
      <c r="T19" s="215"/>
      <c r="U19" s="221"/>
      <c r="V19" s="215"/>
      <c r="W19" s="215"/>
      <c r="X19" s="214"/>
      <c r="Y19" s="221"/>
      <c r="Z19" s="221"/>
      <c r="AA19" s="214"/>
      <c r="AB19" s="221"/>
      <c r="AC19" s="215"/>
      <c r="AD19" s="214"/>
      <c r="AE19" s="221"/>
      <c r="AF19" s="214"/>
      <c r="AG19" s="214"/>
      <c r="AH19" s="214"/>
      <c r="AI19" s="215"/>
    </row>
    <row r="20" spans="2:282" x14ac:dyDescent="0.25">
      <c r="B20" s="17" t="s">
        <v>134</v>
      </c>
      <c r="C20" s="9">
        <f>C19*11.05%</f>
        <v>0</v>
      </c>
      <c r="D20" s="9">
        <f>D19*11.05%</f>
        <v>0</v>
      </c>
      <c r="E20" s="9">
        <f>E19*11.05%</f>
        <v>0</v>
      </c>
      <c r="F20" s="9">
        <f>F19*11.05%</f>
        <v>0</v>
      </c>
      <c r="G20" s="10">
        <f>G19*11.05%</f>
        <v>0</v>
      </c>
      <c r="O20" s="224"/>
      <c r="P20" s="220"/>
      <c r="Q20" s="225"/>
      <c r="R20" s="226"/>
      <c r="S20" s="225"/>
      <c r="T20" s="172"/>
      <c r="U20" s="225"/>
      <c r="V20" s="172"/>
      <c r="W20" s="172"/>
      <c r="X20" s="226"/>
      <c r="Y20" s="225"/>
      <c r="Z20" s="170"/>
      <c r="AA20" s="219"/>
      <c r="AB20" s="170"/>
      <c r="AC20" s="171"/>
      <c r="AD20" s="219"/>
      <c r="AE20" s="170"/>
      <c r="AI20" s="217"/>
    </row>
    <row r="21" spans="2:282" x14ac:dyDescent="0.25">
      <c r="B21" s="17" t="s">
        <v>164</v>
      </c>
      <c r="C21" s="9">
        <f>C19*20%</f>
        <v>0</v>
      </c>
      <c r="D21" s="9">
        <f>D19*20%</f>
        <v>0</v>
      </c>
      <c r="E21" s="9">
        <f>E19*20%</f>
        <v>0</v>
      </c>
      <c r="F21" s="9">
        <f>F19*20%</f>
        <v>0</v>
      </c>
      <c r="G21" s="10">
        <f>G19*20%</f>
        <v>0</v>
      </c>
      <c r="O21" s="224"/>
      <c r="P21" s="218"/>
      <c r="Q21" s="170"/>
      <c r="R21" s="219"/>
      <c r="S21" s="170"/>
      <c r="T21" s="171"/>
      <c r="U21" s="170"/>
      <c r="V21" s="171"/>
      <c r="W21" s="171"/>
      <c r="X21" s="219"/>
      <c r="Y21" s="170"/>
      <c r="Z21" s="222"/>
      <c r="AB21" s="222"/>
      <c r="AC21" s="217"/>
      <c r="AE21" s="222"/>
      <c r="AI21" s="217"/>
    </row>
    <row r="22" spans="2:282" x14ac:dyDescent="0.25">
      <c r="B22" s="19" t="s">
        <v>138</v>
      </c>
      <c r="C22" s="11">
        <f>SUM(C19:C21)</f>
        <v>0</v>
      </c>
      <c r="D22" s="11">
        <f>SUM(D19:D21)</f>
        <v>0</v>
      </c>
      <c r="E22" s="11">
        <f>SUM(E19:E21)</f>
        <v>0</v>
      </c>
      <c r="F22" s="11">
        <f>SUM(F19:F21)</f>
        <v>0</v>
      </c>
      <c r="G22" s="12">
        <f>SUM(G19:G21)</f>
        <v>0</v>
      </c>
      <c r="O22" s="224"/>
      <c r="P22" s="220"/>
      <c r="Q22" s="225"/>
      <c r="R22" s="226"/>
      <c r="S22" s="225"/>
      <c r="T22" s="172"/>
      <c r="U22" s="225"/>
      <c r="V22" s="172"/>
      <c r="W22" s="172"/>
      <c r="X22" s="226"/>
      <c r="Y22" s="225"/>
      <c r="Z22" s="222"/>
      <c r="AB22" s="222"/>
      <c r="AC22" s="217"/>
      <c r="AE22" s="222"/>
      <c r="AI22" s="217"/>
    </row>
    <row r="23" spans="2:282" x14ac:dyDescent="0.25">
      <c r="B23" s="22"/>
      <c r="C23" s="23"/>
      <c r="D23" s="23"/>
      <c r="E23" s="23"/>
      <c r="F23" s="23"/>
      <c r="G23" s="24"/>
      <c r="O23" s="231"/>
      <c r="P23" s="219"/>
      <c r="Q23" s="170"/>
      <c r="R23" s="219"/>
      <c r="S23" s="170"/>
      <c r="T23" s="171"/>
      <c r="U23" s="170"/>
      <c r="V23" s="171"/>
      <c r="W23" s="171"/>
      <c r="X23" s="219"/>
      <c r="Y23" s="170"/>
      <c r="Z23" s="170"/>
      <c r="AA23" s="219"/>
      <c r="AB23" s="170"/>
      <c r="AC23" s="171"/>
      <c r="AD23" s="219"/>
      <c r="AE23" s="170"/>
      <c r="AF23" s="219"/>
      <c r="AG23" s="219"/>
      <c r="AH23" s="219"/>
      <c r="AI23" s="171"/>
    </row>
    <row r="24" spans="2:282" ht="21.75" customHeight="1" x14ac:dyDescent="0.25">
      <c r="B24" s="25" t="s">
        <v>141</v>
      </c>
      <c r="C24" s="14">
        <f>C16+C22</f>
        <v>0</v>
      </c>
      <c r="D24" s="14">
        <f>D16+D22</f>
        <v>0</v>
      </c>
      <c r="E24" s="14">
        <f>E16+E22</f>
        <v>0</v>
      </c>
      <c r="F24" s="14">
        <f>F16+F22</f>
        <v>0</v>
      </c>
      <c r="G24" s="15">
        <f>G16+G22</f>
        <v>0</v>
      </c>
      <c r="P24" s="218"/>
      <c r="Q24" s="170"/>
      <c r="R24" s="219"/>
      <c r="S24" s="170"/>
      <c r="T24" s="171"/>
      <c r="U24" s="170"/>
      <c r="V24" s="171"/>
      <c r="W24" s="171"/>
      <c r="X24" s="219"/>
      <c r="Y24" s="170"/>
      <c r="Z24" s="222"/>
      <c r="AB24" s="222"/>
      <c r="AC24" s="217"/>
      <c r="AE24" s="222"/>
    </row>
    <row r="25" spans="2:282" x14ac:dyDescent="0.25">
      <c r="B25" s="22"/>
      <c r="C25" s="23"/>
      <c r="D25" s="23"/>
      <c r="E25" s="23"/>
      <c r="F25" s="23"/>
      <c r="G25" s="24"/>
      <c r="P25" s="226"/>
      <c r="Q25" s="225"/>
      <c r="R25" s="226"/>
      <c r="S25" s="225"/>
      <c r="T25" s="172"/>
      <c r="U25" s="225"/>
      <c r="V25" s="172"/>
      <c r="W25" s="172"/>
      <c r="X25" s="226"/>
      <c r="Y25" s="225"/>
      <c r="Z25" s="222"/>
      <c r="AB25" s="222"/>
      <c r="AC25" s="217"/>
      <c r="AE25" s="222"/>
    </row>
    <row r="26" spans="2:282" x14ac:dyDescent="0.25">
      <c r="B26" s="387" t="s">
        <v>142</v>
      </c>
      <c r="C26" s="388"/>
      <c r="D26" s="388"/>
      <c r="E26" s="388"/>
      <c r="F26" s="388"/>
      <c r="G26" s="389"/>
      <c r="Q26" s="222"/>
      <c r="S26" s="222"/>
      <c r="T26" s="217"/>
      <c r="U26" s="222"/>
      <c r="V26" s="217"/>
      <c r="W26" s="217"/>
      <c r="Y26" s="222"/>
      <c r="Z26" s="222"/>
      <c r="AB26" s="222"/>
      <c r="AC26" s="217"/>
      <c r="AE26" s="222"/>
    </row>
    <row r="27" spans="2:282" x14ac:dyDescent="0.25">
      <c r="B27" s="26" t="s">
        <v>143</v>
      </c>
      <c r="C27" s="9"/>
      <c r="D27" s="9"/>
      <c r="E27" s="9"/>
      <c r="F27" s="9"/>
      <c r="G27" s="10">
        <f t="shared" ref="G27:G33" si="0">SUM(C27:F27)</f>
        <v>0</v>
      </c>
      <c r="P27" s="220"/>
      <c r="Q27" s="225"/>
      <c r="R27" s="226"/>
      <c r="S27" s="225"/>
      <c r="T27" s="172"/>
      <c r="U27" s="225"/>
      <c r="V27" s="172"/>
      <c r="W27" s="172"/>
      <c r="X27" s="226"/>
      <c r="Y27" s="225"/>
      <c r="Z27" s="222"/>
      <c r="AB27" s="222"/>
      <c r="AC27" s="217"/>
      <c r="AE27" s="222"/>
    </row>
    <row r="28" spans="2:282" x14ac:dyDescent="0.25">
      <c r="B28" s="26" t="s">
        <v>145</v>
      </c>
      <c r="C28" s="9"/>
      <c r="D28" s="9"/>
      <c r="E28" s="9"/>
      <c r="F28" s="9"/>
      <c r="G28" s="10">
        <f t="shared" si="0"/>
        <v>0</v>
      </c>
      <c r="Q28" s="222"/>
      <c r="S28" s="222"/>
      <c r="T28" s="217"/>
      <c r="U28" s="222"/>
      <c r="V28" s="217"/>
      <c r="W28" s="217"/>
      <c r="Y28" s="222"/>
      <c r="Z28" s="222"/>
      <c r="AB28" s="222"/>
      <c r="AC28" s="217"/>
      <c r="AE28" s="222"/>
    </row>
    <row r="29" spans="2:282" x14ac:dyDescent="0.25">
      <c r="B29" s="26" t="s">
        <v>146</v>
      </c>
      <c r="C29" s="9"/>
      <c r="D29" s="9"/>
      <c r="E29" s="9"/>
      <c r="F29" s="9"/>
      <c r="G29" s="10">
        <f t="shared" si="0"/>
        <v>0</v>
      </c>
      <c r="P29" s="220"/>
      <c r="Q29" s="225"/>
      <c r="R29" s="226"/>
      <c r="S29" s="225"/>
      <c r="T29" s="172"/>
      <c r="U29" s="225"/>
      <c r="V29" s="172"/>
      <c r="W29" s="172"/>
      <c r="X29" s="226"/>
      <c r="Y29" s="225"/>
      <c r="Z29" s="225"/>
      <c r="AB29" s="222"/>
      <c r="AC29" s="217"/>
      <c r="AE29" s="222"/>
    </row>
    <row r="30" spans="2:282" x14ac:dyDescent="0.25">
      <c r="B30" s="26" t="s">
        <v>147</v>
      </c>
      <c r="C30" s="9"/>
      <c r="D30" s="9"/>
      <c r="E30" s="9"/>
      <c r="F30" s="9"/>
      <c r="G30" s="10">
        <f t="shared" si="0"/>
        <v>0</v>
      </c>
      <c r="Q30" s="222"/>
      <c r="S30" s="222"/>
      <c r="T30" s="217"/>
      <c r="U30" s="222"/>
      <c r="V30" s="217"/>
      <c r="W30" s="217"/>
      <c r="Y30" s="222"/>
      <c r="Z30" s="222"/>
      <c r="AB30" s="222"/>
      <c r="AC30" s="217"/>
      <c r="AE30" s="222"/>
    </row>
    <row r="31" spans="2:282" x14ac:dyDescent="0.25">
      <c r="B31" s="26" t="s">
        <v>148</v>
      </c>
      <c r="C31" s="9"/>
      <c r="D31" s="9"/>
      <c r="E31" s="9"/>
      <c r="F31" s="9"/>
      <c r="G31" s="10">
        <f t="shared" si="0"/>
        <v>0</v>
      </c>
      <c r="P31" s="215"/>
      <c r="Q31" s="225"/>
      <c r="R31" s="226"/>
      <c r="S31" s="225"/>
      <c r="T31" s="172"/>
      <c r="U31" s="225"/>
      <c r="V31" s="172"/>
      <c r="W31" s="172"/>
      <c r="X31" s="226"/>
      <c r="Y31" s="225"/>
      <c r="Z31" s="222"/>
      <c r="AB31" s="222"/>
      <c r="AC31" s="217"/>
      <c r="AE31" s="222"/>
    </row>
    <row r="32" spans="2:282" ht="15" customHeight="1" x14ac:dyDescent="0.25">
      <c r="B32" s="26" t="s">
        <v>167</v>
      </c>
      <c r="C32" s="9"/>
      <c r="D32" s="9"/>
      <c r="E32" s="9"/>
      <c r="F32" s="9"/>
      <c r="G32" s="10">
        <f t="shared" si="0"/>
        <v>0</v>
      </c>
      <c r="P32" s="172"/>
      <c r="Q32" s="170"/>
      <c r="R32" s="219"/>
      <c r="S32" s="170"/>
      <c r="T32" s="171"/>
      <c r="U32" s="170"/>
      <c r="V32" s="171"/>
      <c r="W32" s="171"/>
      <c r="X32" s="219"/>
      <c r="Y32" s="170"/>
      <c r="Z32" s="170"/>
      <c r="AB32" s="222"/>
      <c r="AC32" s="217"/>
      <c r="AE32" s="222"/>
      <c r="HH32" s="220"/>
      <c r="HI32" s="226"/>
      <c r="HJ32" s="226"/>
      <c r="HK32" s="226"/>
      <c r="HL32" s="226"/>
      <c r="HM32" s="226"/>
      <c r="HN32" s="226"/>
      <c r="HO32" s="226"/>
      <c r="HP32" s="226"/>
      <c r="HQ32" s="226"/>
      <c r="HR32" s="226"/>
      <c r="HS32" s="226"/>
      <c r="HT32" s="226"/>
      <c r="HU32" s="226"/>
      <c r="HV32" s="226"/>
      <c r="HW32" s="226"/>
      <c r="HX32" s="226"/>
      <c r="HY32" s="226"/>
      <c r="HZ32" s="226"/>
      <c r="IA32" s="226"/>
      <c r="IB32" s="226"/>
      <c r="IC32" s="226"/>
      <c r="ID32" s="226"/>
      <c r="IE32" s="226"/>
      <c r="IF32" s="226"/>
      <c r="IG32" s="226"/>
      <c r="IH32" s="226"/>
      <c r="II32" s="226"/>
      <c r="IJ32" s="226"/>
      <c r="IK32" s="226"/>
      <c r="IL32" s="226"/>
      <c r="IM32" s="226"/>
      <c r="IN32" s="226"/>
      <c r="IO32" s="226"/>
      <c r="IP32" s="226"/>
      <c r="IQ32" s="226"/>
      <c r="IR32" s="226"/>
      <c r="IS32" s="226"/>
      <c r="IT32" s="226"/>
      <c r="IU32" s="226"/>
      <c r="IV32" s="226"/>
      <c r="IW32" s="226"/>
      <c r="IX32" s="226"/>
      <c r="IY32" s="226"/>
      <c r="IZ32" s="226"/>
      <c r="JA32" s="226"/>
      <c r="JB32" s="226"/>
      <c r="JC32" s="226"/>
      <c r="JD32" s="226"/>
      <c r="JE32" s="226"/>
      <c r="JF32" s="226"/>
      <c r="JG32" s="226"/>
      <c r="JH32" s="226"/>
      <c r="JI32" s="226"/>
      <c r="JJ32" s="226"/>
      <c r="JK32" s="226"/>
      <c r="JL32" s="226"/>
      <c r="JM32" s="226"/>
      <c r="JN32" s="226"/>
      <c r="JO32" s="226"/>
      <c r="JP32" s="226"/>
      <c r="JQ32" s="226"/>
      <c r="JR32" s="226"/>
      <c r="JS32" s="226"/>
      <c r="JT32" s="226"/>
      <c r="JU32" s="226"/>
      <c r="JV32" s="172"/>
    </row>
    <row r="33" spans="1:282" x14ac:dyDescent="0.25">
      <c r="B33" s="26" t="s">
        <v>153</v>
      </c>
      <c r="C33" s="9"/>
      <c r="D33" s="9"/>
      <c r="E33" s="9"/>
      <c r="F33" s="9"/>
      <c r="G33" s="10">
        <f t="shared" si="0"/>
        <v>0</v>
      </c>
      <c r="Q33" s="222"/>
      <c r="S33" s="222"/>
      <c r="T33" s="217"/>
      <c r="U33" s="222"/>
      <c r="V33" s="217"/>
      <c r="W33" s="217"/>
      <c r="Y33" s="222"/>
      <c r="Z33" s="222"/>
      <c r="AB33" s="222"/>
      <c r="AC33" s="217"/>
      <c r="AE33" s="222"/>
    </row>
    <row r="34" spans="1:282" ht="27.75" customHeight="1" x14ac:dyDescent="0.25">
      <c r="B34" s="25" t="s">
        <v>154</v>
      </c>
      <c r="C34" s="14">
        <f>SUM(C27:C33)</f>
        <v>0</v>
      </c>
      <c r="D34" s="14">
        <f>SUM(D27:D33)</f>
        <v>0</v>
      </c>
      <c r="E34" s="14">
        <f>SUM(E27:E33)</f>
        <v>0</v>
      </c>
      <c r="F34" s="14">
        <f>SUM(F27:F33)</f>
        <v>0</v>
      </c>
      <c r="G34" s="15">
        <f>SUM(G27:G33)</f>
        <v>0</v>
      </c>
      <c r="O34" s="227"/>
      <c r="P34" s="226"/>
      <c r="Q34" s="225"/>
      <c r="R34" s="226"/>
      <c r="S34" s="225"/>
      <c r="T34" s="172"/>
      <c r="U34" s="225"/>
      <c r="V34" s="172"/>
      <c r="W34" s="172"/>
      <c r="X34" s="226"/>
      <c r="Y34" s="225"/>
      <c r="Z34" s="225"/>
      <c r="AA34" s="226"/>
      <c r="AB34" s="225"/>
      <c r="AC34" s="172"/>
      <c r="AD34" s="226"/>
      <c r="AE34" s="225"/>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c r="IX34" s="226"/>
      <c r="IY34" s="226"/>
      <c r="IZ34" s="226"/>
      <c r="JA34" s="226"/>
      <c r="JB34" s="226"/>
      <c r="JC34" s="226"/>
      <c r="JD34" s="226"/>
      <c r="JE34" s="226"/>
      <c r="JF34" s="226"/>
      <c r="JG34" s="226"/>
      <c r="JH34" s="226"/>
      <c r="JI34" s="226"/>
      <c r="JJ34" s="226"/>
      <c r="JK34" s="226"/>
      <c r="JL34" s="226"/>
      <c r="JM34" s="226"/>
      <c r="JN34" s="226"/>
      <c r="JO34" s="226"/>
      <c r="JP34" s="226"/>
      <c r="JQ34" s="226"/>
      <c r="JR34" s="226"/>
      <c r="JS34" s="226"/>
      <c r="JT34" s="226"/>
      <c r="JU34" s="226"/>
      <c r="JV34" s="172"/>
    </row>
    <row r="35" spans="1:282" x14ac:dyDescent="0.25">
      <c r="B35" s="27" t="s">
        <v>58</v>
      </c>
      <c r="C35" s="28">
        <f>C34+C24</f>
        <v>0</v>
      </c>
      <c r="D35" s="28">
        <f>D34+D24</f>
        <v>0</v>
      </c>
      <c r="E35" s="28">
        <f>E34+E24</f>
        <v>0</v>
      </c>
      <c r="F35" s="28">
        <f>F34+F24</f>
        <v>0</v>
      </c>
      <c r="G35" s="28">
        <f>G34+G24</f>
        <v>0</v>
      </c>
      <c r="Q35" s="222"/>
      <c r="S35" s="222"/>
      <c r="T35" s="217"/>
      <c r="U35" s="222"/>
      <c r="V35" s="217"/>
      <c r="W35" s="217"/>
      <c r="Y35" s="222"/>
      <c r="Z35" s="222"/>
      <c r="AB35" s="222"/>
      <c r="AC35" s="217"/>
      <c r="AE35" s="222"/>
    </row>
    <row r="36" spans="1:282" s="5" customFormat="1" x14ac:dyDescent="0.25">
      <c r="Q36" s="173"/>
      <c r="S36" s="173"/>
      <c r="T36" s="168"/>
      <c r="U36" s="173"/>
      <c r="V36" s="168"/>
      <c r="W36" s="168"/>
      <c r="Y36" s="173"/>
      <c r="Z36" s="173"/>
      <c r="AB36" s="173"/>
      <c r="AC36" s="168"/>
      <c r="AE36" s="173"/>
    </row>
    <row r="37" spans="1:282" s="5" customFormat="1" x14ac:dyDescent="0.25">
      <c r="Q37" s="173"/>
      <c r="S37" s="173"/>
      <c r="T37" s="168"/>
      <c r="U37" s="173"/>
      <c r="V37" s="168"/>
      <c r="W37" s="168"/>
      <c r="Y37" s="173"/>
      <c r="Z37" s="173"/>
      <c r="AB37" s="173"/>
      <c r="AC37" s="168"/>
      <c r="AE37" s="173"/>
    </row>
    <row r="38" spans="1:282" s="5" customFormat="1" x14ac:dyDescent="0.25">
      <c r="Q38" s="173"/>
      <c r="S38" s="173"/>
      <c r="T38" s="168"/>
      <c r="U38" s="173"/>
      <c r="V38" s="168"/>
      <c r="W38" s="168"/>
      <c r="Y38" s="173"/>
      <c r="Z38" s="173"/>
      <c r="AB38" s="173"/>
      <c r="AC38" s="168"/>
      <c r="AE38" s="173"/>
    </row>
    <row r="39" spans="1:282" s="5" customFormat="1" x14ac:dyDescent="0.25">
      <c r="Q39" s="173"/>
      <c r="S39" s="173"/>
      <c r="T39" s="168"/>
      <c r="U39" s="173"/>
      <c r="V39" s="168"/>
      <c r="W39" s="168"/>
      <c r="Y39" s="173"/>
      <c r="Z39" s="173"/>
      <c r="AB39" s="173"/>
      <c r="AC39" s="168"/>
      <c r="AE39" s="173"/>
    </row>
    <row r="40" spans="1:282" s="5" customFormat="1" x14ac:dyDescent="0.25">
      <c r="Q40" s="173"/>
      <c r="S40" s="173"/>
      <c r="T40" s="168"/>
      <c r="U40" s="173"/>
      <c r="V40" s="168"/>
      <c r="W40" s="168"/>
      <c r="Y40" s="173"/>
      <c r="Z40" s="173"/>
      <c r="AB40" s="173"/>
      <c r="AC40" s="168"/>
      <c r="AE40" s="173"/>
    </row>
    <row r="41" spans="1:282" s="5" customFormat="1" x14ac:dyDescent="0.25">
      <c r="Q41" s="173"/>
      <c r="S41" s="173"/>
      <c r="T41" s="168"/>
      <c r="U41" s="173"/>
      <c r="V41" s="168"/>
      <c r="W41" s="168"/>
      <c r="Y41" s="173"/>
      <c r="Z41" s="173"/>
      <c r="AB41" s="173"/>
      <c r="AC41" s="168"/>
      <c r="AE41" s="173"/>
    </row>
    <row r="42" spans="1:282" s="5" customFormat="1" x14ac:dyDescent="0.25">
      <c r="Q42" s="173"/>
      <c r="S42" s="173"/>
      <c r="T42" s="168"/>
      <c r="U42" s="173"/>
      <c r="V42" s="168"/>
      <c r="W42" s="168"/>
      <c r="Y42" s="173"/>
      <c r="Z42" s="173"/>
      <c r="AB42" s="173"/>
      <c r="AC42" s="168"/>
      <c r="AE42" s="173"/>
    </row>
    <row r="43" spans="1:282" s="5" customFormat="1" x14ac:dyDescent="0.25">
      <c r="Q43" s="173"/>
      <c r="S43" s="173"/>
      <c r="T43" s="168"/>
      <c r="U43" s="173"/>
      <c r="V43" s="168"/>
      <c r="W43" s="168"/>
      <c r="Y43" s="173"/>
      <c r="Z43" s="173"/>
      <c r="AB43" s="173"/>
      <c r="AC43" s="168"/>
      <c r="AE43" s="173"/>
    </row>
    <row r="44" spans="1:282" s="5" customFormat="1" x14ac:dyDescent="0.25">
      <c r="Q44" s="173"/>
      <c r="S44" s="173"/>
      <c r="T44" s="168"/>
      <c r="U44" s="173"/>
      <c r="V44" s="168"/>
      <c r="W44" s="168"/>
      <c r="Y44" s="173"/>
      <c r="Z44" s="173"/>
      <c r="AB44" s="173"/>
      <c r="AC44" s="168"/>
      <c r="AE44" s="173"/>
    </row>
    <row r="45" spans="1:282" s="5" customFormat="1" x14ac:dyDescent="0.25">
      <c r="Q45" s="173"/>
      <c r="S45" s="173"/>
      <c r="T45" s="168"/>
      <c r="U45" s="173"/>
      <c r="V45" s="168"/>
      <c r="W45" s="168"/>
      <c r="Y45" s="173"/>
      <c r="Z45" s="173"/>
      <c r="AB45" s="173"/>
      <c r="AC45" s="168"/>
      <c r="AE45" s="173"/>
    </row>
    <row r="46" spans="1:282" s="5" customFormat="1" x14ac:dyDescent="0.25">
      <c r="Q46" s="173"/>
      <c r="S46" s="173"/>
      <c r="T46" s="168"/>
      <c r="U46" s="173"/>
      <c r="V46" s="168"/>
      <c r="W46" s="168"/>
      <c r="Y46" s="173"/>
      <c r="Z46" s="173"/>
      <c r="AB46" s="173"/>
      <c r="AC46" s="168"/>
      <c r="AE46" s="173"/>
    </row>
    <row r="47" spans="1:282" s="5" customFormat="1" x14ac:dyDescent="0.25">
      <c r="C47" s="168"/>
      <c r="D47" s="173"/>
      <c r="E47" s="168"/>
      <c r="F47" s="173"/>
      <c r="Q47" s="173"/>
      <c r="S47" s="173"/>
      <c r="T47" s="168"/>
      <c r="U47" s="173"/>
      <c r="V47" s="168"/>
      <c r="W47" s="168"/>
      <c r="Y47" s="173"/>
      <c r="Z47" s="173"/>
      <c r="AB47" s="173"/>
      <c r="AC47" s="168"/>
      <c r="AE47" s="173"/>
    </row>
    <row r="48" spans="1:282" x14ac:dyDescent="0.25">
      <c r="A48" s="217"/>
      <c r="B48" s="171"/>
      <c r="C48" s="171"/>
      <c r="D48" s="170"/>
      <c r="E48" s="171"/>
      <c r="F48" s="170"/>
      <c r="G48" s="219"/>
      <c r="P48" s="220"/>
      <c r="Q48" s="225"/>
      <c r="R48" s="226"/>
      <c r="S48" s="225"/>
      <c r="T48" s="172"/>
      <c r="U48" s="225"/>
      <c r="V48" s="172"/>
      <c r="W48" s="172"/>
      <c r="X48" s="226"/>
      <c r="Y48" s="225"/>
      <c r="Z48" s="221"/>
      <c r="AA48" s="214"/>
      <c r="AB48" s="221"/>
      <c r="AC48" s="215"/>
      <c r="AD48" s="214"/>
      <c r="AE48" s="221"/>
      <c r="AF48" s="214"/>
      <c r="AG48" s="214"/>
      <c r="AH48" s="214"/>
      <c r="AI48" s="214"/>
      <c r="AJ48" s="214"/>
      <c r="AK48" s="214"/>
      <c r="AL48" s="214"/>
      <c r="AM48" s="214"/>
      <c r="AN48" s="214"/>
      <c r="AO48" s="214"/>
      <c r="AP48" s="214"/>
      <c r="AQ48" s="214"/>
      <c r="AR48" s="214"/>
      <c r="AS48" s="214"/>
      <c r="AT48" s="214"/>
      <c r="AU48" s="214"/>
      <c r="AV48" s="214"/>
      <c r="AW48" s="214"/>
      <c r="AX48" s="214"/>
      <c r="AY48" s="214"/>
      <c r="AZ48" s="214"/>
      <c r="BA48" s="214"/>
      <c r="BB48" s="215"/>
    </row>
    <row r="49" spans="1:54" x14ac:dyDescent="0.25">
      <c r="A49" s="225"/>
      <c r="B49" s="172"/>
      <c r="C49" s="172"/>
      <c r="D49" s="225"/>
      <c r="E49" s="172"/>
      <c r="F49" s="225"/>
      <c r="G49" s="172"/>
      <c r="P49" s="218"/>
      <c r="Q49" s="170"/>
      <c r="R49" s="219"/>
      <c r="S49" s="170"/>
      <c r="T49" s="171"/>
      <c r="U49" s="170"/>
      <c r="V49" s="171"/>
      <c r="W49" s="171"/>
      <c r="X49" s="219"/>
      <c r="Y49" s="170"/>
      <c r="Z49" s="170"/>
      <c r="AA49" s="219"/>
      <c r="AB49" s="170"/>
      <c r="AC49" s="171"/>
      <c r="AD49" s="219"/>
      <c r="AE49" s="170"/>
      <c r="AF49" s="219"/>
      <c r="AG49" s="219"/>
      <c r="AH49" s="219"/>
      <c r="AI49" s="219"/>
      <c r="AJ49" s="219"/>
      <c r="AK49" s="219"/>
      <c r="AL49" s="219"/>
      <c r="AM49" s="219"/>
      <c r="AN49" s="219"/>
      <c r="AO49" s="219"/>
      <c r="AP49" s="219"/>
      <c r="AQ49" s="219"/>
      <c r="AR49" s="219"/>
      <c r="AS49" s="219"/>
      <c r="AT49" s="219"/>
      <c r="AU49" s="219"/>
      <c r="AV49" s="219"/>
      <c r="AW49" s="219"/>
      <c r="AX49" s="219"/>
      <c r="AY49" s="219"/>
      <c r="AZ49" s="219"/>
      <c r="BA49" s="219"/>
      <c r="BB49" s="171"/>
    </row>
    <row r="50" spans="1:54" x14ac:dyDescent="0.25">
      <c r="A50" s="217"/>
      <c r="B50" s="217"/>
      <c r="C50" s="217"/>
      <c r="D50" s="222"/>
      <c r="E50" s="217"/>
      <c r="F50" s="222"/>
      <c r="Q50" s="222"/>
      <c r="S50" s="222"/>
      <c r="T50" s="217"/>
      <c r="U50" s="222"/>
      <c r="V50" s="217"/>
      <c r="W50" s="217"/>
      <c r="Y50" s="222"/>
      <c r="Z50" s="222"/>
      <c r="AB50" s="222"/>
      <c r="AC50" s="217"/>
      <c r="AE50" s="222"/>
    </row>
    <row r="51" spans="1:54" x14ac:dyDescent="0.25">
      <c r="A51" s="217"/>
      <c r="B51" s="217"/>
      <c r="C51" s="217"/>
      <c r="D51" s="222"/>
      <c r="E51" s="217"/>
      <c r="F51" s="222"/>
      <c r="Q51" s="222"/>
      <c r="S51" s="222"/>
      <c r="T51" s="217"/>
      <c r="U51" s="222"/>
      <c r="V51" s="217"/>
      <c r="W51" s="217"/>
      <c r="Y51" s="222"/>
      <c r="Z51" s="222"/>
      <c r="AB51" s="222"/>
      <c r="AC51" s="217"/>
      <c r="AE51" s="222"/>
    </row>
    <row r="52" spans="1:54" x14ac:dyDescent="0.25">
      <c r="A52" s="217"/>
      <c r="B52" s="217"/>
      <c r="C52" s="217"/>
      <c r="D52" s="222"/>
      <c r="E52" s="217"/>
      <c r="F52" s="222"/>
      <c r="Q52" s="222"/>
      <c r="S52" s="222"/>
      <c r="T52" s="217"/>
      <c r="U52" s="222"/>
      <c r="V52" s="217"/>
      <c r="W52" s="217"/>
      <c r="Y52" s="222"/>
      <c r="Z52" s="222"/>
      <c r="AB52" s="222"/>
      <c r="AC52" s="217"/>
      <c r="AE52" s="222"/>
    </row>
    <row r="53" spans="1:54" x14ac:dyDescent="0.25">
      <c r="B53" s="217"/>
      <c r="C53" s="217"/>
      <c r="D53" s="222"/>
      <c r="E53" s="217"/>
      <c r="F53" s="222"/>
      <c r="Q53" s="222"/>
      <c r="S53" s="222"/>
      <c r="T53" s="217"/>
      <c r="U53" s="222"/>
      <c r="V53" s="217"/>
      <c r="W53" s="217"/>
      <c r="Y53" s="222"/>
      <c r="Z53" s="222"/>
      <c r="AB53" s="222"/>
      <c r="AC53" s="217"/>
      <c r="AE53" s="222"/>
    </row>
    <row r="54" spans="1:54" x14ac:dyDescent="0.25">
      <c r="B54" s="217"/>
      <c r="E54" s="217"/>
      <c r="F54" s="222"/>
      <c r="Q54" s="222"/>
      <c r="S54" s="222"/>
      <c r="T54" s="217"/>
      <c r="U54" s="222"/>
      <c r="V54" s="217"/>
      <c r="W54" s="217"/>
      <c r="Y54" s="222"/>
      <c r="Z54" s="222"/>
      <c r="AB54" s="222"/>
      <c r="AC54" s="217"/>
      <c r="AE54" s="222"/>
    </row>
    <row r="55" spans="1:54" x14ac:dyDescent="0.25">
      <c r="B55" s="217"/>
      <c r="Q55" s="222"/>
      <c r="S55" s="222"/>
      <c r="T55" s="217"/>
      <c r="U55" s="222"/>
      <c r="V55" s="217"/>
      <c r="W55" s="217"/>
      <c r="Y55" s="222"/>
      <c r="Z55" s="222"/>
      <c r="AB55" s="222"/>
      <c r="AC55" s="217"/>
      <c r="AE55" s="222"/>
    </row>
    <row r="56" spans="1:54" x14ac:dyDescent="0.25">
      <c r="B56" s="217"/>
      <c r="Q56" s="222"/>
      <c r="S56" s="222"/>
      <c r="T56" s="217"/>
      <c r="U56" s="222"/>
      <c r="V56" s="217"/>
      <c r="W56" s="217"/>
      <c r="Y56" s="222"/>
      <c r="Z56" s="222"/>
      <c r="AB56" s="222"/>
      <c r="AC56" s="217"/>
      <c r="AE56" s="222"/>
    </row>
    <row r="57" spans="1:54" x14ac:dyDescent="0.25">
      <c r="B57" s="217"/>
      <c r="Q57" s="222"/>
      <c r="S57" s="222"/>
      <c r="T57" s="217"/>
      <c r="U57" s="222"/>
      <c r="V57" s="217"/>
      <c r="W57" s="217"/>
      <c r="Y57" s="222"/>
      <c r="Z57" s="222"/>
      <c r="AB57" s="222"/>
      <c r="AC57" s="217"/>
      <c r="AE57" s="222"/>
    </row>
    <row r="58" spans="1:54" x14ac:dyDescent="0.25">
      <c r="B58" s="217"/>
      <c r="Q58" s="222"/>
      <c r="S58" s="222"/>
      <c r="T58" s="217"/>
      <c r="U58" s="222"/>
      <c r="V58" s="217"/>
      <c r="W58" s="217"/>
      <c r="Y58" s="222"/>
      <c r="Z58" s="222"/>
      <c r="AB58" s="222"/>
      <c r="AC58" s="217"/>
      <c r="AE58" s="222"/>
    </row>
    <row r="59" spans="1:54" x14ac:dyDescent="0.25">
      <c r="B59" s="217"/>
      <c r="Q59" s="222"/>
      <c r="S59" s="222"/>
      <c r="T59" s="217"/>
      <c r="U59" s="222"/>
      <c r="V59" s="217"/>
      <c r="W59" s="217"/>
      <c r="Y59" s="222"/>
      <c r="Z59" s="222"/>
      <c r="AB59" s="222"/>
      <c r="AC59" s="217"/>
      <c r="AE59" s="222"/>
    </row>
    <row r="60" spans="1:54" x14ac:dyDescent="0.25">
      <c r="B60" s="217"/>
      <c r="Q60" s="222"/>
      <c r="S60" s="222"/>
      <c r="T60" s="217"/>
      <c r="U60" s="222"/>
      <c r="V60" s="217"/>
      <c r="W60" s="217"/>
      <c r="Y60" s="222"/>
      <c r="Z60" s="222"/>
      <c r="AB60" s="222"/>
      <c r="AC60" s="217"/>
      <c r="AE60" s="222"/>
    </row>
    <row r="61" spans="1:54" x14ac:dyDescent="0.25">
      <c r="B61" s="217"/>
      <c r="Q61" s="222"/>
      <c r="S61" s="222"/>
      <c r="T61" s="217"/>
      <c r="U61" s="222"/>
      <c r="V61" s="217"/>
      <c r="W61" s="217"/>
      <c r="Y61" s="222"/>
      <c r="Z61" s="222"/>
      <c r="AB61" s="222"/>
      <c r="AC61" s="217"/>
      <c r="AE61" s="222"/>
    </row>
    <row r="62" spans="1:54" x14ac:dyDescent="0.25">
      <c r="B62" s="217"/>
      <c r="Q62" s="222"/>
      <c r="S62" s="222"/>
      <c r="T62" s="217"/>
      <c r="U62" s="222"/>
      <c r="V62" s="217"/>
      <c r="W62" s="217"/>
      <c r="Y62" s="222"/>
      <c r="Z62" s="222"/>
      <c r="AB62" s="222"/>
      <c r="AC62" s="217"/>
      <c r="AE62" s="222"/>
    </row>
    <row r="63" spans="1:54" x14ac:dyDescent="0.25">
      <c r="Q63" s="222"/>
      <c r="S63" s="222"/>
      <c r="T63" s="217"/>
      <c r="U63" s="222"/>
      <c r="V63" s="217"/>
      <c r="W63" s="217"/>
      <c r="Y63" s="222"/>
      <c r="Z63" s="222"/>
      <c r="AB63" s="222"/>
      <c r="AC63" s="217"/>
      <c r="AE63" s="222"/>
    </row>
    <row r="64" spans="1:54" x14ac:dyDescent="0.25">
      <c r="Q64" s="222"/>
      <c r="S64" s="222"/>
      <c r="T64" s="217"/>
      <c r="U64" s="222"/>
      <c r="V64" s="217"/>
      <c r="W64" s="217"/>
      <c r="Y64" s="222"/>
      <c r="Z64" s="222"/>
      <c r="AB64" s="222"/>
      <c r="AC64" s="217"/>
      <c r="AE64" s="222"/>
    </row>
    <row r="65" spans="17:31" x14ac:dyDescent="0.25">
      <c r="Q65" s="222"/>
      <c r="S65" s="222"/>
      <c r="T65" s="217"/>
      <c r="U65" s="222"/>
      <c r="V65" s="217"/>
      <c r="W65" s="217"/>
      <c r="Y65" s="222"/>
      <c r="Z65" s="222"/>
      <c r="AB65" s="222"/>
      <c r="AC65" s="217"/>
      <c r="AE65" s="222"/>
    </row>
    <row r="66" spans="17:31" x14ac:dyDescent="0.25">
      <c r="Q66" s="222"/>
      <c r="S66" s="222"/>
      <c r="T66" s="217"/>
      <c r="U66" s="222"/>
      <c r="V66" s="217"/>
      <c r="W66" s="217"/>
      <c r="Y66" s="222"/>
      <c r="Z66" s="222"/>
      <c r="AB66" s="222"/>
      <c r="AC66" s="217"/>
      <c r="AE66" s="222"/>
    </row>
    <row r="67" spans="17:31" x14ac:dyDescent="0.25">
      <c r="Q67" s="222"/>
      <c r="S67" s="222"/>
      <c r="T67" s="217"/>
      <c r="U67" s="222"/>
      <c r="V67" s="217"/>
      <c r="W67" s="217"/>
      <c r="Y67" s="222"/>
      <c r="Z67" s="222"/>
      <c r="AB67" s="222"/>
      <c r="AC67" s="217"/>
      <c r="AE67" s="222"/>
    </row>
    <row r="68" spans="17:31" x14ac:dyDescent="0.25">
      <c r="Q68" s="222"/>
      <c r="S68" s="222"/>
      <c r="T68" s="217"/>
      <c r="U68" s="222"/>
      <c r="V68" s="217"/>
      <c r="W68" s="217"/>
      <c r="Y68" s="222"/>
      <c r="Z68" s="222"/>
      <c r="AB68" s="222"/>
      <c r="AC68" s="217"/>
      <c r="AE68" s="222"/>
    </row>
    <row r="69" spans="17:31" x14ac:dyDescent="0.25">
      <c r="Q69" s="222"/>
      <c r="S69" s="222"/>
      <c r="T69" s="217"/>
      <c r="U69" s="222"/>
      <c r="V69" s="217"/>
      <c r="W69" s="217"/>
      <c r="Y69" s="222"/>
      <c r="Z69" s="222"/>
      <c r="AB69" s="222"/>
      <c r="AC69" s="217"/>
      <c r="AE69" s="222"/>
    </row>
    <row r="70" spans="17:31" x14ac:dyDescent="0.25">
      <c r="Q70" s="222"/>
      <c r="S70" s="222"/>
      <c r="T70" s="217"/>
      <c r="U70" s="222"/>
      <c r="V70" s="217"/>
      <c r="W70" s="217"/>
      <c r="Y70" s="222"/>
      <c r="Z70" s="222"/>
      <c r="AB70" s="222"/>
      <c r="AC70" s="217"/>
      <c r="AE70" s="222"/>
    </row>
    <row r="71" spans="17:31" x14ac:dyDescent="0.25">
      <c r="Q71" s="222"/>
      <c r="S71" s="222"/>
      <c r="T71" s="217"/>
      <c r="U71" s="222"/>
      <c r="V71" s="217"/>
      <c r="W71" s="217"/>
      <c r="Y71" s="222"/>
      <c r="Z71" s="222"/>
      <c r="AB71" s="222"/>
      <c r="AC71" s="217"/>
      <c r="AE71" s="222"/>
    </row>
    <row r="72" spans="17:31" x14ac:dyDescent="0.25">
      <c r="Q72" s="222"/>
      <c r="S72" s="222"/>
      <c r="T72" s="217"/>
      <c r="U72" s="222"/>
      <c r="V72" s="217"/>
      <c r="W72" s="217"/>
      <c r="Y72" s="222"/>
      <c r="Z72" s="222"/>
      <c r="AB72" s="222"/>
      <c r="AC72" s="217"/>
      <c r="AE72" s="222"/>
    </row>
    <row r="73" spans="17:31" x14ac:dyDescent="0.25">
      <c r="Q73" s="222"/>
      <c r="S73" s="222"/>
      <c r="T73" s="217"/>
      <c r="U73" s="222"/>
      <c r="V73" s="217"/>
      <c r="W73" s="217"/>
      <c r="Y73" s="222"/>
      <c r="Z73" s="222"/>
      <c r="AB73" s="222"/>
      <c r="AC73" s="217"/>
      <c r="AE73" s="222"/>
    </row>
    <row r="74" spans="17:31" x14ac:dyDescent="0.25">
      <c r="Q74" s="222"/>
      <c r="S74" s="222"/>
      <c r="T74" s="217"/>
      <c r="U74" s="222"/>
      <c r="V74" s="217"/>
      <c r="W74" s="217"/>
      <c r="Y74" s="222"/>
      <c r="Z74" s="222"/>
      <c r="AB74" s="222"/>
      <c r="AC74" s="217"/>
      <c r="AE74" s="222"/>
    </row>
    <row r="75" spans="17:31" x14ac:dyDescent="0.25">
      <c r="Q75" s="222"/>
      <c r="S75" s="222"/>
      <c r="T75" s="217"/>
      <c r="U75" s="222"/>
      <c r="V75" s="217"/>
      <c r="W75" s="217"/>
      <c r="Y75" s="222"/>
      <c r="Z75" s="222"/>
      <c r="AB75" s="222"/>
      <c r="AC75" s="217"/>
      <c r="AE75" s="222"/>
    </row>
    <row r="76" spans="17:31" x14ac:dyDescent="0.25">
      <c r="Q76" s="222"/>
      <c r="S76" s="222"/>
      <c r="T76" s="217"/>
      <c r="U76" s="222"/>
      <c r="V76" s="217"/>
      <c r="W76" s="217"/>
      <c r="Y76" s="222"/>
      <c r="Z76" s="222"/>
      <c r="AB76" s="222"/>
      <c r="AC76" s="217"/>
      <c r="AE76" s="222"/>
    </row>
    <row r="77" spans="17:31" x14ac:dyDescent="0.25">
      <c r="Q77" s="222"/>
      <c r="S77" s="222"/>
      <c r="T77" s="217"/>
      <c r="U77" s="222"/>
      <c r="V77" s="217"/>
      <c r="W77" s="217"/>
      <c r="Y77" s="222"/>
      <c r="Z77" s="222"/>
      <c r="AB77" s="222"/>
      <c r="AC77" s="217"/>
      <c r="AE77" s="222"/>
    </row>
    <row r="78" spans="17:31" x14ac:dyDescent="0.25">
      <c r="Q78" s="222"/>
      <c r="S78" s="222"/>
      <c r="T78" s="217"/>
      <c r="U78" s="222"/>
      <c r="V78" s="217"/>
      <c r="W78" s="217"/>
      <c r="Y78" s="222"/>
      <c r="Z78" s="222"/>
      <c r="AB78" s="222"/>
      <c r="AC78" s="217"/>
      <c r="AE78" s="222"/>
    </row>
    <row r="79" spans="17:31" x14ac:dyDescent="0.25">
      <c r="Q79" s="222"/>
      <c r="S79" s="222"/>
      <c r="T79" s="217"/>
      <c r="U79" s="222"/>
      <c r="V79" s="217"/>
      <c r="W79" s="217"/>
      <c r="Y79" s="222"/>
      <c r="Z79" s="222"/>
      <c r="AB79" s="222"/>
      <c r="AC79" s="217"/>
      <c r="AE79" s="222"/>
    </row>
    <row r="80" spans="17:31" x14ac:dyDescent="0.25">
      <c r="Q80" s="222"/>
      <c r="S80" s="222"/>
      <c r="T80" s="217"/>
      <c r="U80" s="222"/>
      <c r="V80" s="217"/>
      <c r="W80" s="217"/>
      <c r="Y80" s="222"/>
      <c r="Z80" s="222"/>
      <c r="AB80" s="222"/>
      <c r="AC80" s="217"/>
      <c r="AE80" s="222"/>
    </row>
    <row r="81" spans="17:31" x14ac:dyDescent="0.25">
      <c r="Q81" s="222"/>
      <c r="S81" s="222"/>
      <c r="T81" s="217"/>
      <c r="U81" s="222"/>
      <c r="V81" s="217"/>
      <c r="W81" s="217"/>
      <c r="Y81" s="222"/>
      <c r="Z81" s="222"/>
      <c r="AB81" s="222"/>
      <c r="AC81" s="217"/>
      <c r="AE81" s="222"/>
    </row>
    <row r="82" spans="17:31" x14ac:dyDescent="0.25">
      <c r="Q82" s="222"/>
      <c r="S82" s="222"/>
      <c r="T82" s="217"/>
      <c r="U82" s="222"/>
      <c r="V82" s="217"/>
      <c r="W82" s="217"/>
      <c r="Y82" s="222"/>
      <c r="Z82" s="222"/>
      <c r="AB82" s="222"/>
      <c r="AC82" s="217"/>
      <c r="AE82" s="222"/>
    </row>
    <row r="83" spans="17:31" x14ac:dyDescent="0.25">
      <c r="Q83" s="222"/>
      <c r="S83" s="222"/>
      <c r="T83" s="217"/>
      <c r="U83" s="222"/>
      <c r="V83" s="217"/>
      <c r="W83" s="217"/>
      <c r="Y83" s="222"/>
      <c r="Z83" s="222"/>
      <c r="AB83" s="222"/>
      <c r="AC83" s="217"/>
      <c r="AE83" s="222"/>
    </row>
    <row r="84" spans="17:31" x14ac:dyDescent="0.25">
      <c r="Q84" s="222"/>
      <c r="S84" s="222"/>
      <c r="T84" s="217"/>
      <c r="U84" s="222"/>
      <c r="V84" s="217"/>
      <c r="W84" s="217"/>
      <c r="Y84" s="222"/>
      <c r="Z84" s="222"/>
      <c r="AB84" s="222"/>
      <c r="AC84" s="217"/>
      <c r="AE84" s="222"/>
    </row>
    <row r="85" spans="17:31" x14ac:dyDescent="0.25">
      <c r="Q85" s="222"/>
      <c r="S85" s="222"/>
      <c r="T85" s="217"/>
      <c r="U85" s="222"/>
      <c r="V85" s="217"/>
      <c r="W85" s="217"/>
      <c r="Y85" s="222"/>
      <c r="Z85" s="222"/>
      <c r="AB85" s="222"/>
      <c r="AC85" s="217"/>
      <c r="AE85" s="222"/>
    </row>
    <row r="86" spans="17:31" x14ac:dyDescent="0.25">
      <c r="Q86" s="222"/>
      <c r="S86" s="222"/>
      <c r="T86" s="217"/>
      <c r="U86" s="222"/>
      <c r="V86" s="217"/>
      <c r="W86" s="217"/>
      <c r="Y86" s="222"/>
      <c r="Z86" s="222"/>
      <c r="AB86" s="222"/>
      <c r="AC86" s="217"/>
      <c r="AE86" s="222"/>
    </row>
    <row r="87" spans="17:31" x14ac:dyDescent="0.25">
      <c r="Q87" s="222"/>
      <c r="S87" s="222"/>
      <c r="T87" s="217"/>
      <c r="U87" s="222"/>
      <c r="V87" s="217"/>
      <c r="W87" s="217"/>
      <c r="Y87" s="222"/>
      <c r="Z87" s="222"/>
      <c r="AB87" s="222"/>
      <c r="AC87" s="217"/>
      <c r="AE87" s="222"/>
    </row>
    <row r="88" spans="17:31" x14ac:dyDescent="0.25">
      <c r="Q88" s="222"/>
      <c r="S88" s="222"/>
      <c r="T88" s="217"/>
      <c r="U88" s="222"/>
      <c r="V88" s="217"/>
      <c r="W88" s="217"/>
      <c r="Y88" s="222"/>
      <c r="Z88" s="222"/>
      <c r="AB88" s="222"/>
      <c r="AC88" s="171"/>
      <c r="AE88" s="222"/>
    </row>
    <row r="89" spans="17:31" x14ac:dyDescent="0.25">
      <c r="Q89" s="222"/>
      <c r="S89" s="222"/>
      <c r="T89" s="217"/>
      <c r="U89" s="222"/>
      <c r="V89" s="217"/>
      <c r="W89" s="217"/>
      <c r="Y89" s="222"/>
      <c r="Z89" s="222"/>
      <c r="AB89" s="222"/>
      <c r="AE89" s="222"/>
    </row>
    <row r="90" spans="17:31" x14ac:dyDescent="0.25">
      <c r="Q90" s="222"/>
      <c r="S90" s="222"/>
      <c r="T90" s="217"/>
      <c r="U90" s="222"/>
      <c r="V90" s="217"/>
      <c r="W90" s="217"/>
      <c r="Y90" s="222"/>
      <c r="Z90" s="222"/>
      <c r="AB90" s="222"/>
      <c r="AE90" s="170"/>
    </row>
    <row r="91" spans="17:31" x14ac:dyDescent="0.25">
      <c r="Q91" s="222"/>
      <c r="S91" s="222"/>
      <c r="T91" s="217"/>
      <c r="U91" s="222"/>
      <c r="V91" s="217"/>
      <c r="W91" s="217"/>
      <c r="Y91" s="222"/>
      <c r="Z91" s="222"/>
      <c r="AB91" s="222"/>
    </row>
    <row r="92" spans="17:31" x14ac:dyDescent="0.25">
      <c r="Q92" s="222"/>
      <c r="S92" s="222"/>
      <c r="T92" s="217"/>
      <c r="U92" s="222"/>
      <c r="V92" s="217"/>
      <c r="W92" s="217"/>
      <c r="Y92" s="222"/>
      <c r="Z92" s="222"/>
      <c r="AB92" s="222"/>
    </row>
    <row r="93" spans="17:31" x14ac:dyDescent="0.25">
      <c r="Q93" s="222"/>
      <c r="S93" s="222"/>
      <c r="T93" s="217"/>
      <c r="U93" s="222"/>
      <c r="V93" s="217"/>
      <c r="W93" s="217"/>
      <c r="Y93" s="222"/>
      <c r="Z93" s="222"/>
      <c r="AB93" s="222"/>
    </row>
    <row r="94" spans="17:31" x14ac:dyDescent="0.25">
      <c r="Q94" s="222"/>
      <c r="S94" s="222"/>
      <c r="T94" s="217"/>
      <c r="U94" s="222"/>
      <c r="V94" s="217"/>
      <c r="W94" s="217"/>
      <c r="Y94" s="222"/>
      <c r="Z94" s="222"/>
      <c r="AB94" s="222"/>
    </row>
    <row r="95" spans="17:31" x14ac:dyDescent="0.25">
      <c r="Q95" s="222"/>
      <c r="S95" s="222"/>
      <c r="T95" s="217"/>
      <c r="U95" s="222"/>
      <c r="V95" s="217"/>
      <c r="W95" s="217"/>
      <c r="Y95" s="222"/>
      <c r="Z95" s="222"/>
      <c r="AB95" s="222"/>
    </row>
    <row r="96" spans="17:31" x14ac:dyDescent="0.25">
      <c r="Q96" s="222"/>
      <c r="S96" s="222"/>
      <c r="T96" s="217"/>
      <c r="U96" s="222"/>
      <c r="V96" s="217"/>
      <c r="W96" s="217"/>
      <c r="Y96" s="222"/>
      <c r="Z96" s="222"/>
      <c r="AB96" s="222"/>
    </row>
    <row r="97" spans="17:28" x14ac:dyDescent="0.25">
      <c r="Q97" s="222"/>
      <c r="S97" s="222"/>
      <c r="T97" s="217"/>
      <c r="U97" s="222"/>
      <c r="V97" s="217"/>
      <c r="W97" s="217"/>
      <c r="Y97" s="222"/>
      <c r="Z97" s="222"/>
      <c r="AB97" s="222"/>
    </row>
    <row r="98" spans="17:28" x14ac:dyDescent="0.25">
      <c r="Q98" s="222"/>
      <c r="S98" s="222"/>
      <c r="T98" s="217"/>
      <c r="U98" s="222"/>
      <c r="V98" s="217"/>
      <c r="W98" s="217"/>
      <c r="Y98" s="222"/>
      <c r="Z98" s="222"/>
      <c r="AB98" s="222"/>
    </row>
    <row r="99" spans="17:28" x14ac:dyDescent="0.25">
      <c r="Q99" s="222"/>
      <c r="S99" s="222"/>
      <c r="T99" s="217"/>
      <c r="U99" s="222"/>
      <c r="V99" s="217"/>
      <c r="W99" s="217"/>
      <c r="Y99" s="222"/>
      <c r="Z99" s="222"/>
      <c r="AB99" s="222"/>
    </row>
    <row r="100" spans="17:28" x14ac:dyDescent="0.25">
      <c r="Q100" s="222"/>
      <c r="S100" s="222"/>
      <c r="T100" s="217"/>
      <c r="U100" s="222"/>
      <c r="V100" s="217"/>
      <c r="W100" s="217"/>
      <c r="Y100" s="222"/>
      <c r="Z100" s="222"/>
      <c r="AB100" s="222"/>
    </row>
    <row r="101" spans="17:28" x14ac:dyDescent="0.25">
      <c r="Q101" s="222"/>
      <c r="S101" s="222"/>
      <c r="T101" s="217"/>
      <c r="U101" s="222"/>
      <c r="V101" s="217"/>
      <c r="W101" s="217"/>
      <c r="Y101" s="222"/>
      <c r="Z101" s="222"/>
      <c r="AB101" s="222"/>
    </row>
    <row r="102" spans="17:28" x14ac:dyDescent="0.25">
      <c r="Q102" s="222"/>
      <c r="S102" s="222"/>
      <c r="T102" s="217"/>
      <c r="U102" s="222"/>
      <c r="V102" s="217"/>
      <c r="W102" s="217"/>
      <c r="Y102" s="222"/>
      <c r="Z102" s="222"/>
      <c r="AB102" s="222"/>
    </row>
    <row r="103" spans="17:28" x14ac:dyDescent="0.25">
      <c r="Q103" s="222"/>
      <c r="S103" s="222"/>
      <c r="T103" s="217"/>
      <c r="U103" s="222"/>
      <c r="V103" s="217"/>
      <c r="W103" s="217"/>
      <c r="Y103" s="222"/>
      <c r="Z103" s="222"/>
      <c r="AB103" s="222"/>
    </row>
    <row r="104" spans="17:28" x14ac:dyDescent="0.25">
      <c r="Q104" s="222"/>
      <c r="S104" s="222"/>
      <c r="T104" s="217"/>
      <c r="U104" s="222"/>
      <c r="V104" s="217"/>
      <c r="W104" s="217"/>
      <c r="Y104" s="222"/>
      <c r="Z104" s="222"/>
      <c r="AB104" s="222"/>
    </row>
    <row r="105" spans="17:28" x14ac:dyDescent="0.25">
      <c r="Q105" s="222"/>
      <c r="S105" s="222"/>
      <c r="T105" s="217"/>
      <c r="U105" s="222"/>
      <c r="V105" s="217"/>
      <c r="W105" s="217"/>
      <c r="Y105" s="222"/>
      <c r="Z105" s="222"/>
      <c r="AB105" s="222"/>
    </row>
    <row r="106" spans="17:28" x14ac:dyDescent="0.25">
      <c r="Q106" s="222"/>
      <c r="S106" s="222"/>
      <c r="T106" s="217"/>
      <c r="U106" s="222"/>
      <c r="V106" s="217"/>
      <c r="W106" s="217"/>
      <c r="Y106" s="222"/>
      <c r="Z106" s="222"/>
      <c r="AB106" s="222"/>
    </row>
    <row r="107" spans="17:28" x14ac:dyDescent="0.25">
      <c r="Q107" s="222"/>
      <c r="S107" s="222"/>
      <c r="T107" s="217"/>
      <c r="U107" s="222"/>
      <c r="V107" s="217"/>
      <c r="W107" s="217"/>
      <c r="Y107" s="222"/>
      <c r="Z107" s="222"/>
      <c r="AB107" s="222"/>
    </row>
    <row r="108" spans="17:28" x14ac:dyDescent="0.25">
      <c r="Q108" s="222"/>
      <c r="S108" s="222"/>
      <c r="T108" s="217"/>
      <c r="U108" s="222"/>
      <c r="V108" s="217"/>
      <c r="W108" s="217"/>
      <c r="Y108" s="222"/>
      <c r="Z108" s="222"/>
      <c r="AB108" s="222"/>
    </row>
    <row r="109" spans="17:28" x14ac:dyDescent="0.25">
      <c r="Q109" s="222"/>
      <c r="S109" s="222"/>
      <c r="T109" s="217"/>
      <c r="U109" s="222"/>
      <c r="V109" s="217"/>
      <c r="W109" s="217"/>
      <c r="Y109" s="222"/>
      <c r="Z109" s="222"/>
      <c r="AB109" s="222"/>
    </row>
    <row r="110" spans="17:28" x14ac:dyDescent="0.25">
      <c r="Q110" s="222"/>
      <c r="S110" s="222"/>
      <c r="T110" s="217"/>
      <c r="U110" s="222"/>
      <c r="V110" s="217"/>
      <c r="W110" s="217"/>
      <c r="Y110" s="222"/>
      <c r="Z110" s="222"/>
      <c r="AB110" s="222"/>
    </row>
    <row r="111" spans="17:28" x14ac:dyDescent="0.25">
      <c r="Q111" s="222"/>
      <c r="S111" s="222"/>
      <c r="T111" s="217"/>
      <c r="U111" s="222"/>
      <c r="V111" s="217"/>
      <c r="W111" s="217"/>
      <c r="Y111" s="222"/>
      <c r="Z111" s="222"/>
      <c r="AB111" s="222"/>
    </row>
    <row r="112" spans="17:28" x14ac:dyDescent="0.25">
      <c r="Q112" s="222"/>
      <c r="S112" s="222"/>
      <c r="T112" s="217"/>
      <c r="U112" s="222"/>
      <c r="V112" s="217"/>
      <c r="W112" s="217"/>
      <c r="Y112" s="222"/>
      <c r="Z112" s="222"/>
      <c r="AB112" s="222"/>
    </row>
    <row r="113" spans="17:28" x14ac:dyDescent="0.25">
      <c r="Q113" s="222"/>
      <c r="S113" s="222"/>
      <c r="T113" s="217"/>
      <c r="U113" s="222"/>
      <c r="V113" s="217"/>
      <c r="W113" s="217"/>
      <c r="Y113" s="222"/>
      <c r="Z113" s="222"/>
      <c r="AB113" s="222"/>
    </row>
    <row r="114" spans="17:28" x14ac:dyDescent="0.25">
      <c r="Q114" s="222"/>
      <c r="S114" s="222"/>
      <c r="T114" s="217"/>
      <c r="U114" s="222"/>
      <c r="V114" s="217"/>
      <c r="W114" s="217"/>
      <c r="Y114" s="222"/>
      <c r="Z114" s="222"/>
      <c r="AB114" s="222"/>
    </row>
    <row r="115" spans="17:28" x14ac:dyDescent="0.25">
      <c r="Q115" s="222"/>
      <c r="S115" s="222"/>
      <c r="T115" s="217"/>
      <c r="U115" s="222"/>
      <c r="V115" s="217"/>
      <c r="W115" s="217"/>
      <c r="Y115" s="222"/>
      <c r="Z115" s="222"/>
      <c r="AB115" s="222"/>
    </row>
    <row r="116" spans="17:28" x14ac:dyDescent="0.25">
      <c r="Q116" s="222"/>
      <c r="S116" s="222"/>
      <c r="T116" s="217"/>
      <c r="U116" s="222"/>
      <c r="V116" s="217"/>
      <c r="W116" s="217"/>
      <c r="Y116" s="222"/>
      <c r="Z116" s="222"/>
      <c r="AB116" s="222"/>
    </row>
    <row r="117" spans="17:28" x14ac:dyDescent="0.25">
      <c r="Q117" s="222"/>
      <c r="S117" s="222"/>
      <c r="T117" s="217"/>
      <c r="U117" s="222"/>
      <c r="V117" s="217"/>
      <c r="W117" s="217"/>
      <c r="Y117" s="222"/>
      <c r="Z117" s="222"/>
      <c r="AB117" s="222"/>
    </row>
    <row r="118" spans="17:28" x14ac:dyDescent="0.25">
      <c r="Q118" s="222"/>
      <c r="S118" s="222"/>
      <c r="T118" s="217"/>
      <c r="U118" s="222"/>
      <c r="V118" s="217"/>
      <c r="W118" s="217"/>
      <c r="Y118" s="222"/>
      <c r="Z118" s="222"/>
      <c r="AB118" s="222"/>
    </row>
    <row r="119" spans="17:28" x14ac:dyDescent="0.25">
      <c r="Q119" s="222"/>
      <c r="S119" s="222"/>
      <c r="T119" s="217"/>
      <c r="U119" s="222"/>
      <c r="V119" s="217"/>
      <c r="W119" s="217"/>
      <c r="Y119" s="222"/>
      <c r="Z119" s="222"/>
      <c r="AB119" s="222"/>
    </row>
    <row r="120" spans="17:28" x14ac:dyDescent="0.25">
      <c r="Q120" s="222"/>
      <c r="S120" s="222"/>
      <c r="T120" s="217"/>
      <c r="U120" s="222"/>
      <c r="V120" s="217"/>
      <c r="W120" s="217"/>
      <c r="Y120" s="222"/>
      <c r="Z120" s="222"/>
      <c r="AB120" s="222"/>
    </row>
    <row r="121" spans="17:28" x14ac:dyDescent="0.25">
      <c r="Q121" s="222"/>
      <c r="S121" s="222"/>
      <c r="T121" s="217"/>
      <c r="U121" s="222"/>
      <c r="V121" s="217"/>
      <c r="W121" s="217"/>
      <c r="Y121" s="222"/>
      <c r="Z121" s="222"/>
      <c r="AB121" s="222"/>
    </row>
    <row r="122" spans="17:28" x14ac:dyDescent="0.25">
      <c r="Q122" s="222"/>
      <c r="S122" s="222"/>
      <c r="T122" s="217"/>
      <c r="U122" s="222"/>
      <c r="V122" s="217"/>
      <c r="W122" s="217"/>
      <c r="Y122" s="222"/>
      <c r="Z122" s="222"/>
      <c r="AB122" s="222"/>
    </row>
    <row r="123" spans="17:28" x14ac:dyDescent="0.25">
      <c r="Q123" s="222"/>
      <c r="S123" s="222"/>
      <c r="T123" s="217"/>
      <c r="U123" s="222"/>
      <c r="V123" s="217"/>
      <c r="W123" s="217"/>
      <c r="Y123" s="222"/>
      <c r="Z123" s="222"/>
      <c r="AB123" s="222"/>
    </row>
    <row r="124" spans="17:28" x14ac:dyDescent="0.25">
      <c r="Q124" s="222"/>
      <c r="S124" s="222"/>
      <c r="T124" s="217"/>
      <c r="U124" s="222"/>
      <c r="V124" s="217"/>
      <c r="W124" s="217"/>
      <c r="Y124" s="222"/>
      <c r="Z124" s="222"/>
      <c r="AB124" s="222"/>
    </row>
    <row r="125" spans="17:28" x14ac:dyDescent="0.25">
      <c r="Q125" s="222"/>
      <c r="S125" s="222"/>
      <c r="T125" s="217"/>
      <c r="U125" s="222"/>
      <c r="V125" s="217"/>
      <c r="W125" s="217"/>
      <c r="Y125" s="222"/>
      <c r="Z125" s="222"/>
      <c r="AB125" s="222"/>
    </row>
    <row r="126" spans="17:28" x14ac:dyDescent="0.25">
      <c r="Q126" s="222"/>
      <c r="S126" s="222"/>
      <c r="T126" s="217"/>
      <c r="U126" s="222"/>
      <c r="V126" s="217"/>
      <c r="W126" s="217"/>
      <c r="Y126" s="222"/>
      <c r="Z126" s="222"/>
      <c r="AB126" s="222"/>
    </row>
    <row r="127" spans="17:28" x14ac:dyDescent="0.25">
      <c r="Q127" s="222"/>
      <c r="S127" s="222"/>
      <c r="T127" s="217"/>
      <c r="U127" s="222"/>
      <c r="V127" s="217"/>
      <c r="W127" s="217"/>
      <c r="Y127" s="222"/>
      <c r="Z127" s="222"/>
      <c r="AB127" s="222"/>
    </row>
    <row r="128" spans="17:28" x14ac:dyDescent="0.25">
      <c r="Q128" s="222"/>
      <c r="S128" s="222"/>
      <c r="T128" s="217"/>
      <c r="U128" s="222"/>
      <c r="V128" s="217"/>
      <c r="W128" s="217"/>
      <c r="Y128" s="222"/>
      <c r="Z128" s="222"/>
      <c r="AB128" s="222"/>
    </row>
    <row r="129" spans="17:28" x14ac:dyDescent="0.25">
      <c r="Q129" s="222"/>
      <c r="S129" s="222"/>
      <c r="T129" s="217"/>
      <c r="U129" s="222"/>
      <c r="V129" s="217"/>
      <c r="W129" s="217"/>
      <c r="Y129" s="222"/>
      <c r="Z129" s="222"/>
      <c r="AB129" s="222"/>
    </row>
    <row r="130" spans="17:28" x14ac:dyDescent="0.25">
      <c r="Q130" s="222"/>
      <c r="S130" s="222"/>
      <c r="T130" s="217"/>
      <c r="U130" s="222"/>
      <c r="V130" s="217"/>
      <c r="W130" s="217"/>
      <c r="Y130" s="222"/>
      <c r="Z130" s="222"/>
      <c r="AB130" s="222"/>
    </row>
    <row r="131" spans="17:28" x14ac:dyDescent="0.25">
      <c r="Q131" s="222"/>
      <c r="S131" s="222"/>
      <c r="T131" s="217"/>
      <c r="U131" s="222"/>
      <c r="V131" s="217"/>
      <c r="W131" s="217"/>
      <c r="Y131" s="222"/>
      <c r="Z131" s="222"/>
      <c r="AB131" s="222"/>
    </row>
    <row r="132" spans="17:28" x14ac:dyDescent="0.25">
      <c r="Q132" s="222"/>
      <c r="S132" s="222"/>
      <c r="T132" s="217"/>
      <c r="U132" s="222"/>
      <c r="V132" s="217"/>
      <c r="W132" s="217"/>
      <c r="Y132" s="222"/>
      <c r="Z132" s="222"/>
      <c r="AB132" s="222"/>
    </row>
    <row r="133" spans="17:28" x14ac:dyDescent="0.25">
      <c r="Q133" s="222"/>
      <c r="S133" s="222"/>
      <c r="T133" s="217"/>
      <c r="U133" s="222"/>
      <c r="V133" s="217"/>
      <c r="W133" s="217"/>
      <c r="Y133" s="222"/>
      <c r="Z133" s="222"/>
      <c r="AB133" s="222"/>
    </row>
    <row r="134" spans="17:28" x14ac:dyDescent="0.25">
      <c r="Q134" s="222"/>
      <c r="S134" s="222"/>
      <c r="T134" s="217"/>
      <c r="U134" s="222"/>
      <c r="V134" s="217"/>
      <c r="W134" s="217"/>
      <c r="Y134" s="222"/>
      <c r="Z134" s="222"/>
      <c r="AB134" s="222"/>
    </row>
    <row r="135" spans="17:28" x14ac:dyDescent="0.25">
      <c r="Q135" s="222"/>
      <c r="S135" s="222"/>
      <c r="T135" s="217"/>
      <c r="U135" s="222"/>
      <c r="V135" s="217"/>
      <c r="W135" s="217"/>
      <c r="Y135" s="222"/>
      <c r="Z135" s="222"/>
      <c r="AB135" s="222"/>
    </row>
    <row r="136" spans="17:28" x14ac:dyDescent="0.25">
      <c r="Q136" s="222"/>
      <c r="S136" s="222"/>
      <c r="T136" s="217"/>
      <c r="U136" s="222"/>
      <c r="V136" s="217"/>
      <c r="W136" s="217"/>
      <c r="Y136" s="222"/>
      <c r="Z136" s="222"/>
      <c r="AB136" s="222"/>
    </row>
    <row r="137" spans="17:28" x14ac:dyDescent="0.25">
      <c r="Q137" s="222"/>
      <c r="S137" s="222"/>
      <c r="T137" s="217"/>
      <c r="U137" s="222"/>
      <c r="V137" s="217"/>
      <c r="W137" s="217"/>
      <c r="Y137" s="222"/>
      <c r="Z137" s="222"/>
      <c r="AB137" s="222"/>
    </row>
    <row r="138" spans="17:28" x14ac:dyDescent="0.25">
      <c r="Q138" s="222"/>
      <c r="S138" s="222"/>
      <c r="T138" s="217"/>
      <c r="U138" s="222"/>
      <c r="V138" s="217"/>
      <c r="W138" s="217"/>
      <c r="Y138" s="222"/>
      <c r="Z138" s="222"/>
      <c r="AB138" s="222"/>
    </row>
    <row r="139" spans="17:28" x14ac:dyDescent="0.25">
      <c r="Q139" s="222"/>
      <c r="S139" s="222"/>
      <c r="T139" s="217"/>
      <c r="U139" s="222"/>
      <c r="V139" s="217"/>
      <c r="W139" s="217"/>
      <c r="Y139" s="222"/>
      <c r="Z139" s="222"/>
      <c r="AB139" s="222"/>
    </row>
    <row r="140" spans="17:28" x14ac:dyDescent="0.25">
      <c r="Q140" s="222"/>
      <c r="S140" s="222"/>
      <c r="T140" s="217"/>
      <c r="U140" s="222"/>
      <c r="V140" s="217"/>
      <c r="W140" s="217"/>
      <c r="Y140" s="222"/>
      <c r="Z140" s="222"/>
      <c r="AB140" s="222"/>
    </row>
    <row r="141" spans="17:28" x14ac:dyDescent="0.25">
      <c r="Q141" s="222"/>
      <c r="S141" s="222"/>
      <c r="T141" s="217"/>
      <c r="U141" s="222"/>
      <c r="V141" s="217"/>
      <c r="W141" s="217"/>
      <c r="Y141" s="222"/>
      <c r="Z141" s="222"/>
      <c r="AB141" s="222"/>
    </row>
    <row r="142" spans="17:28" x14ac:dyDescent="0.25">
      <c r="Q142" s="222"/>
      <c r="S142" s="222"/>
      <c r="T142" s="217"/>
      <c r="U142" s="222"/>
      <c r="V142" s="217"/>
      <c r="W142" s="217"/>
      <c r="Y142" s="222"/>
      <c r="Z142" s="222"/>
      <c r="AB142" s="222"/>
    </row>
    <row r="143" spans="17:28" x14ac:dyDescent="0.25">
      <c r="Q143" s="222"/>
      <c r="S143" s="222"/>
      <c r="T143" s="217"/>
      <c r="U143" s="222"/>
      <c r="V143" s="217"/>
      <c r="W143" s="217"/>
      <c r="Y143" s="222"/>
      <c r="Z143" s="222"/>
      <c r="AB143" s="222"/>
    </row>
    <row r="144" spans="17:28" x14ac:dyDescent="0.25">
      <c r="Q144" s="222"/>
      <c r="S144" s="222"/>
      <c r="T144" s="217"/>
      <c r="U144" s="222"/>
      <c r="V144" s="217"/>
      <c r="W144" s="217"/>
      <c r="Y144" s="222"/>
      <c r="Z144" s="222"/>
      <c r="AB144" s="222"/>
    </row>
    <row r="145" spans="17:28" x14ac:dyDescent="0.25">
      <c r="Q145" s="222"/>
      <c r="S145" s="222"/>
      <c r="T145" s="217"/>
      <c r="U145" s="222"/>
      <c r="V145" s="217"/>
      <c r="W145" s="217"/>
      <c r="Y145" s="222"/>
      <c r="Z145" s="222"/>
      <c r="AB145" s="222"/>
    </row>
    <row r="146" spans="17:28" x14ac:dyDescent="0.25">
      <c r="Q146" s="222"/>
      <c r="S146" s="222"/>
      <c r="T146" s="217"/>
      <c r="U146" s="222"/>
      <c r="V146" s="217"/>
      <c r="W146" s="217"/>
      <c r="Y146" s="222"/>
      <c r="Z146" s="222"/>
      <c r="AB146" s="222"/>
    </row>
    <row r="147" spans="17:28" x14ac:dyDescent="0.25">
      <c r="Q147" s="222"/>
      <c r="S147" s="222"/>
      <c r="T147" s="217"/>
      <c r="U147" s="222"/>
      <c r="V147" s="217"/>
      <c r="W147" s="217"/>
      <c r="Y147" s="222"/>
      <c r="Z147" s="222"/>
      <c r="AB147" s="222"/>
    </row>
    <row r="148" spans="17:28" x14ac:dyDescent="0.25">
      <c r="Q148" s="222"/>
      <c r="S148" s="222"/>
      <c r="T148" s="217"/>
      <c r="U148" s="222"/>
      <c r="V148" s="217"/>
      <c r="W148" s="217"/>
      <c r="Y148" s="222"/>
      <c r="Z148" s="222"/>
      <c r="AB148" s="222"/>
    </row>
    <row r="149" spans="17:28" x14ac:dyDescent="0.25">
      <c r="Q149" s="222"/>
      <c r="S149" s="222"/>
      <c r="T149" s="217"/>
      <c r="U149" s="222"/>
      <c r="V149" s="217"/>
      <c r="W149" s="217"/>
      <c r="Y149" s="222"/>
      <c r="Z149" s="222"/>
      <c r="AB149" s="222"/>
    </row>
    <row r="150" spans="17:28" x14ac:dyDescent="0.25">
      <c r="Q150" s="222"/>
      <c r="S150" s="222"/>
      <c r="T150" s="217"/>
      <c r="U150" s="222"/>
      <c r="V150" s="217"/>
      <c r="W150" s="217"/>
      <c r="Y150" s="222"/>
      <c r="Z150" s="222"/>
      <c r="AB150" s="222"/>
    </row>
    <row r="151" spans="17:28" x14ac:dyDescent="0.25">
      <c r="Q151" s="222"/>
      <c r="S151" s="222"/>
      <c r="T151" s="217"/>
      <c r="U151" s="222"/>
      <c r="V151" s="217"/>
      <c r="W151" s="217"/>
      <c r="Y151" s="222"/>
      <c r="Z151" s="222"/>
      <c r="AB151" s="222"/>
    </row>
    <row r="152" spans="17:28" x14ac:dyDescent="0.25">
      <c r="Q152" s="222"/>
      <c r="S152" s="222"/>
      <c r="T152" s="217"/>
      <c r="U152" s="222"/>
      <c r="V152" s="217"/>
      <c r="W152" s="217"/>
      <c r="Y152" s="222"/>
      <c r="Z152" s="222"/>
      <c r="AB152" s="222"/>
    </row>
    <row r="153" spans="17:28" x14ac:dyDescent="0.25">
      <c r="Q153" s="222"/>
      <c r="S153" s="222"/>
      <c r="T153" s="217"/>
      <c r="U153" s="222"/>
      <c r="V153" s="217"/>
      <c r="W153" s="217"/>
      <c r="Y153" s="222"/>
      <c r="Z153" s="222"/>
      <c r="AB153" s="222"/>
    </row>
    <row r="154" spans="17:28" x14ac:dyDescent="0.25">
      <c r="Q154" s="222"/>
      <c r="S154" s="222"/>
      <c r="T154" s="217"/>
      <c r="U154" s="222"/>
      <c r="V154" s="217"/>
      <c r="W154" s="217"/>
      <c r="Y154" s="222"/>
      <c r="Z154" s="222"/>
      <c r="AB154" s="222"/>
    </row>
    <row r="155" spans="17:28" x14ac:dyDescent="0.25">
      <c r="Q155" s="222"/>
      <c r="S155" s="222"/>
      <c r="T155" s="217"/>
      <c r="U155" s="222"/>
      <c r="V155" s="217"/>
      <c r="W155" s="217"/>
      <c r="Y155" s="222"/>
      <c r="Z155" s="222"/>
      <c r="AB155" s="222"/>
    </row>
    <row r="156" spans="17:28" x14ac:dyDescent="0.25">
      <c r="Q156" s="222"/>
      <c r="S156" s="222"/>
      <c r="T156" s="217"/>
      <c r="U156" s="222"/>
      <c r="V156" s="217"/>
      <c r="W156" s="217"/>
      <c r="Y156" s="222"/>
      <c r="Z156" s="222"/>
      <c r="AB156" s="222"/>
    </row>
    <row r="157" spans="17:28" x14ac:dyDescent="0.25">
      <c r="Q157" s="222"/>
      <c r="S157" s="222"/>
      <c r="T157" s="217"/>
      <c r="U157" s="222"/>
      <c r="V157" s="217"/>
      <c r="W157" s="217"/>
      <c r="Y157" s="222"/>
      <c r="Z157" s="222"/>
      <c r="AB157" s="222"/>
    </row>
    <row r="158" spans="17:28" x14ac:dyDescent="0.25">
      <c r="Q158" s="222"/>
      <c r="S158" s="222"/>
      <c r="T158" s="217"/>
      <c r="U158" s="222"/>
      <c r="V158" s="217"/>
      <c r="W158" s="217"/>
      <c r="Y158" s="222"/>
      <c r="Z158" s="222"/>
      <c r="AB158" s="222"/>
    </row>
    <row r="159" spans="17:28" x14ac:dyDescent="0.25">
      <c r="Q159" s="222"/>
      <c r="S159" s="222"/>
      <c r="T159" s="217"/>
      <c r="U159" s="222"/>
      <c r="V159" s="217"/>
      <c r="W159" s="217"/>
      <c r="Y159" s="222"/>
      <c r="Z159" s="222"/>
      <c r="AB159" s="222"/>
    </row>
    <row r="160" spans="17:28" x14ac:dyDescent="0.25">
      <c r="Q160" s="222"/>
      <c r="S160" s="222"/>
      <c r="T160" s="217"/>
      <c r="U160" s="222"/>
      <c r="V160" s="217"/>
      <c r="W160" s="217"/>
      <c r="Y160" s="222"/>
      <c r="Z160" s="222"/>
      <c r="AB160" s="222"/>
    </row>
    <row r="161" spans="17:28" x14ac:dyDescent="0.25">
      <c r="Q161" s="222"/>
      <c r="S161" s="222"/>
      <c r="T161" s="217"/>
      <c r="U161" s="222"/>
      <c r="V161" s="217"/>
      <c r="W161" s="217"/>
      <c r="Y161" s="222"/>
      <c r="Z161" s="222"/>
      <c r="AB161" s="222"/>
    </row>
    <row r="162" spans="17:28" x14ac:dyDescent="0.25">
      <c r="Q162" s="222"/>
      <c r="S162" s="222"/>
      <c r="T162" s="217"/>
      <c r="U162" s="222"/>
      <c r="V162" s="217"/>
      <c r="W162" s="217"/>
      <c r="Y162" s="222"/>
      <c r="Z162" s="222"/>
      <c r="AB162" s="222"/>
    </row>
    <row r="163" spans="17:28" x14ac:dyDescent="0.25">
      <c r="Q163" s="222"/>
      <c r="S163" s="222"/>
      <c r="T163" s="217"/>
      <c r="U163" s="222"/>
      <c r="V163" s="217"/>
      <c r="W163" s="217"/>
      <c r="Y163" s="222"/>
      <c r="Z163" s="222"/>
      <c r="AB163" s="222"/>
    </row>
    <row r="164" spans="17:28" x14ac:dyDescent="0.25">
      <c r="Q164" s="222"/>
      <c r="S164" s="222"/>
      <c r="T164" s="217"/>
      <c r="U164" s="222"/>
      <c r="V164" s="217"/>
      <c r="W164" s="217"/>
      <c r="Y164" s="222"/>
      <c r="Z164" s="222"/>
      <c r="AB164" s="222"/>
    </row>
    <row r="165" spans="17:28" x14ac:dyDescent="0.25">
      <c r="Q165" s="222"/>
      <c r="S165" s="222"/>
      <c r="T165" s="217"/>
      <c r="U165" s="222"/>
      <c r="V165" s="217"/>
      <c r="W165" s="217"/>
      <c r="Y165" s="222"/>
      <c r="Z165" s="222"/>
      <c r="AB165" s="222"/>
    </row>
    <row r="166" spans="17:28" x14ac:dyDescent="0.25">
      <c r="Q166" s="222"/>
      <c r="S166" s="222"/>
      <c r="T166" s="217"/>
      <c r="U166" s="222"/>
      <c r="V166" s="217"/>
      <c r="W166" s="217"/>
      <c r="Y166" s="222"/>
      <c r="Z166" s="222"/>
      <c r="AB166" s="222"/>
    </row>
    <row r="167" spans="17:28" x14ac:dyDescent="0.25">
      <c r="Q167" s="222"/>
      <c r="S167" s="222"/>
      <c r="T167" s="217"/>
      <c r="U167" s="222"/>
      <c r="V167" s="217"/>
      <c r="W167" s="217"/>
      <c r="Y167" s="222"/>
      <c r="Z167" s="222"/>
      <c r="AB167" s="222"/>
    </row>
    <row r="168" spans="17:28" x14ac:dyDescent="0.25">
      <c r="Q168" s="222"/>
      <c r="S168" s="222"/>
      <c r="T168" s="217"/>
      <c r="U168" s="222"/>
      <c r="V168" s="217"/>
      <c r="W168" s="217"/>
      <c r="Y168" s="222"/>
      <c r="Z168" s="222"/>
      <c r="AB168" s="222"/>
    </row>
    <row r="169" spans="17:28" x14ac:dyDescent="0.25">
      <c r="Q169" s="222"/>
      <c r="S169" s="222"/>
      <c r="T169" s="217"/>
      <c r="U169" s="222"/>
      <c r="V169" s="217"/>
      <c r="W169" s="217"/>
      <c r="Y169" s="222"/>
      <c r="Z169" s="222"/>
      <c r="AB169" s="222"/>
    </row>
    <row r="170" spans="17:28" x14ac:dyDescent="0.25">
      <c r="Q170" s="222"/>
      <c r="S170" s="222"/>
      <c r="T170" s="217"/>
      <c r="U170" s="222"/>
      <c r="V170" s="217"/>
      <c r="W170" s="217"/>
      <c r="Y170" s="222"/>
      <c r="Z170" s="222"/>
      <c r="AB170" s="222"/>
    </row>
    <row r="171" spans="17:28" x14ac:dyDescent="0.25">
      <c r="Q171" s="222"/>
      <c r="S171" s="222"/>
      <c r="T171" s="217"/>
      <c r="U171" s="222"/>
      <c r="V171" s="217"/>
      <c r="W171" s="217"/>
      <c r="Y171" s="222"/>
      <c r="Z171" s="222"/>
      <c r="AB171" s="222"/>
    </row>
    <row r="172" spans="17:28" x14ac:dyDescent="0.25">
      <c r="Q172" s="222"/>
      <c r="S172" s="222"/>
      <c r="T172" s="217"/>
      <c r="U172" s="222"/>
      <c r="V172" s="217"/>
      <c r="W172" s="217"/>
      <c r="Y172" s="222"/>
      <c r="Z172" s="222"/>
      <c r="AB172" s="222"/>
    </row>
    <row r="173" spans="17:28" x14ac:dyDescent="0.25">
      <c r="Q173" s="222"/>
      <c r="S173" s="222"/>
      <c r="T173" s="217"/>
      <c r="U173" s="222"/>
      <c r="V173" s="217"/>
      <c r="W173" s="217"/>
      <c r="Y173" s="222"/>
      <c r="Z173" s="222"/>
      <c r="AB173" s="222"/>
    </row>
    <row r="174" spans="17:28" x14ac:dyDescent="0.25">
      <c r="Q174" s="222"/>
      <c r="S174" s="222"/>
      <c r="T174" s="217"/>
      <c r="U174" s="222"/>
      <c r="V174" s="217"/>
      <c r="W174" s="217"/>
      <c r="Y174" s="222"/>
      <c r="Z174" s="222"/>
      <c r="AB174" s="222"/>
    </row>
    <row r="175" spans="17:28" x14ac:dyDescent="0.25">
      <c r="Q175" s="222"/>
      <c r="S175" s="222"/>
      <c r="T175" s="217"/>
      <c r="U175" s="222"/>
      <c r="V175" s="217"/>
      <c r="W175" s="217"/>
      <c r="Y175" s="222"/>
      <c r="Z175" s="222"/>
      <c r="AB175" s="222"/>
    </row>
    <row r="176" spans="17:28" x14ac:dyDescent="0.25">
      <c r="Q176" s="222"/>
      <c r="S176" s="222"/>
      <c r="T176" s="217"/>
      <c r="U176" s="222"/>
      <c r="V176" s="217"/>
      <c r="W176" s="217"/>
      <c r="Y176" s="222"/>
      <c r="Z176" s="222"/>
      <c r="AB176" s="222"/>
    </row>
    <row r="177" spans="17:28" x14ac:dyDescent="0.25">
      <c r="Q177" s="222"/>
      <c r="S177" s="222"/>
      <c r="T177" s="217"/>
      <c r="U177" s="222"/>
      <c r="V177" s="217"/>
      <c r="W177" s="217"/>
      <c r="Y177" s="222"/>
      <c r="Z177" s="222"/>
      <c r="AB177" s="222"/>
    </row>
    <row r="178" spans="17:28" x14ac:dyDescent="0.25">
      <c r="Q178" s="222"/>
      <c r="S178" s="222"/>
      <c r="T178" s="217"/>
      <c r="U178" s="222"/>
      <c r="V178" s="217"/>
      <c r="W178" s="217"/>
      <c r="Y178" s="222"/>
      <c r="Z178" s="222"/>
      <c r="AB178" s="222"/>
    </row>
    <row r="179" spans="17:28" x14ac:dyDescent="0.25">
      <c r="Q179" s="222"/>
      <c r="S179" s="222"/>
      <c r="T179" s="217"/>
      <c r="U179" s="222"/>
      <c r="V179" s="217"/>
      <c r="W179" s="217"/>
      <c r="Y179" s="222"/>
      <c r="Z179" s="222"/>
      <c r="AB179" s="222"/>
    </row>
    <row r="180" spans="17:28" x14ac:dyDescent="0.25">
      <c r="Q180" s="222"/>
      <c r="S180" s="222"/>
      <c r="T180" s="217"/>
      <c r="U180" s="222"/>
      <c r="V180" s="217"/>
      <c r="W180" s="217"/>
      <c r="Y180" s="222"/>
      <c r="Z180" s="222"/>
      <c r="AB180" s="222"/>
    </row>
    <row r="181" spans="17:28" x14ac:dyDescent="0.25">
      <c r="Q181" s="222"/>
      <c r="S181" s="222"/>
      <c r="T181" s="217"/>
      <c r="U181" s="222"/>
      <c r="V181" s="217"/>
      <c r="W181" s="217"/>
      <c r="Y181" s="222"/>
      <c r="Z181" s="222"/>
      <c r="AB181" s="222"/>
    </row>
    <row r="182" spans="17:28" x14ac:dyDescent="0.25">
      <c r="Q182" s="222"/>
      <c r="S182" s="222"/>
      <c r="T182" s="217"/>
      <c r="U182" s="222"/>
      <c r="V182" s="217"/>
      <c r="W182" s="217"/>
      <c r="Y182" s="222"/>
      <c r="Z182" s="222"/>
      <c r="AB182" s="222"/>
    </row>
    <row r="183" spans="17:28" x14ac:dyDescent="0.25">
      <c r="Q183" s="222"/>
      <c r="S183" s="222"/>
      <c r="T183" s="217"/>
      <c r="U183" s="222"/>
      <c r="V183" s="217"/>
      <c r="W183" s="217"/>
      <c r="Y183" s="222"/>
      <c r="Z183" s="222"/>
      <c r="AB183" s="222"/>
    </row>
    <row r="184" spans="17:28" x14ac:dyDescent="0.25">
      <c r="Q184" s="222"/>
      <c r="S184" s="222"/>
      <c r="T184" s="217"/>
      <c r="U184" s="222"/>
      <c r="V184" s="217"/>
      <c r="W184" s="217"/>
      <c r="Y184" s="222"/>
      <c r="Z184" s="222"/>
      <c r="AB184" s="222"/>
    </row>
    <row r="185" spans="17:28" x14ac:dyDescent="0.25">
      <c r="Q185" s="222"/>
      <c r="S185" s="222"/>
      <c r="T185" s="217"/>
      <c r="U185" s="222"/>
      <c r="W185" s="217"/>
      <c r="Y185" s="222"/>
      <c r="Z185" s="222"/>
      <c r="AB185" s="222"/>
    </row>
    <row r="186" spans="17:28" x14ac:dyDescent="0.25">
      <c r="Q186" s="222"/>
      <c r="S186" s="222"/>
      <c r="T186" s="217"/>
      <c r="U186" s="222"/>
      <c r="W186" s="217"/>
      <c r="Y186" s="222"/>
      <c r="Z186" s="222"/>
      <c r="AB186" s="222"/>
    </row>
    <row r="187" spans="17:28" x14ac:dyDescent="0.25">
      <c r="Q187" s="222"/>
      <c r="S187" s="222"/>
      <c r="T187" s="217"/>
      <c r="U187" s="222"/>
      <c r="W187" s="217"/>
      <c r="Y187" s="222"/>
      <c r="Z187" s="222"/>
      <c r="AB187" s="222"/>
    </row>
    <row r="188" spans="17:28" x14ac:dyDescent="0.25">
      <c r="Q188" s="222"/>
      <c r="S188" s="222"/>
      <c r="T188" s="217"/>
      <c r="U188" s="222"/>
      <c r="W188" s="217"/>
      <c r="Y188" s="222"/>
      <c r="Z188" s="222"/>
      <c r="AB188" s="222"/>
    </row>
    <row r="189" spans="17:28" x14ac:dyDescent="0.25">
      <c r="Q189" s="222"/>
      <c r="S189" s="222"/>
      <c r="T189" s="217"/>
      <c r="U189" s="222"/>
      <c r="W189" s="217"/>
      <c r="Y189" s="222"/>
      <c r="Z189" s="222"/>
      <c r="AB189" s="222"/>
    </row>
    <row r="190" spans="17:28" x14ac:dyDescent="0.25">
      <c r="Q190" s="222"/>
      <c r="S190" s="222"/>
      <c r="T190" s="217"/>
      <c r="U190" s="222"/>
      <c r="W190" s="217"/>
      <c r="Y190" s="170"/>
      <c r="Z190" s="222"/>
      <c r="AB190" s="222"/>
    </row>
    <row r="191" spans="17:28" x14ac:dyDescent="0.25">
      <c r="Q191" s="222"/>
      <c r="S191" s="222"/>
      <c r="T191" s="217"/>
      <c r="U191" s="222"/>
      <c r="W191" s="217"/>
      <c r="Z191" s="222"/>
      <c r="AB191" s="222"/>
    </row>
    <row r="192" spans="17:28" x14ac:dyDescent="0.25">
      <c r="Q192" s="222"/>
      <c r="S192" s="222"/>
      <c r="T192" s="217"/>
      <c r="U192" s="222"/>
      <c r="W192" s="217"/>
      <c r="Z192" s="222"/>
      <c r="AB192" s="222"/>
    </row>
    <row r="193" spans="17:28" x14ac:dyDescent="0.25">
      <c r="Q193" s="222"/>
      <c r="S193" s="222"/>
      <c r="T193" s="217"/>
      <c r="U193" s="222"/>
      <c r="W193" s="217"/>
      <c r="Z193" s="222"/>
      <c r="AB193" s="222"/>
    </row>
    <row r="194" spans="17:28" x14ac:dyDescent="0.25">
      <c r="Q194" s="222"/>
      <c r="S194" s="222"/>
      <c r="T194" s="217"/>
      <c r="U194" s="222"/>
      <c r="W194" s="217"/>
      <c r="Z194" s="222"/>
      <c r="AB194" s="222"/>
    </row>
    <row r="195" spans="17:28" x14ac:dyDescent="0.25">
      <c r="Q195" s="222"/>
      <c r="S195" s="222"/>
      <c r="T195" s="217"/>
      <c r="U195" s="222"/>
      <c r="W195" s="217"/>
      <c r="Z195" s="222"/>
      <c r="AB195" s="222"/>
    </row>
    <row r="196" spans="17:28" x14ac:dyDescent="0.25">
      <c r="Q196" s="222"/>
      <c r="S196" s="222"/>
      <c r="T196" s="217"/>
      <c r="U196" s="222"/>
      <c r="W196" s="217"/>
      <c r="Z196" s="222"/>
      <c r="AB196" s="222"/>
    </row>
    <row r="197" spans="17:28" x14ac:dyDescent="0.25">
      <c r="Q197" s="222"/>
      <c r="S197" s="222"/>
      <c r="T197" s="217"/>
      <c r="U197" s="222"/>
      <c r="W197" s="217"/>
      <c r="Z197" s="222"/>
      <c r="AB197" s="222"/>
    </row>
    <row r="198" spans="17:28" x14ac:dyDescent="0.25">
      <c r="Q198" s="222"/>
      <c r="S198" s="222"/>
      <c r="T198" s="217"/>
      <c r="U198" s="222"/>
      <c r="W198" s="217"/>
      <c r="Z198" s="222"/>
      <c r="AB198" s="222"/>
    </row>
    <row r="199" spans="17:28" x14ac:dyDescent="0.25">
      <c r="Q199" s="222"/>
      <c r="S199" s="222"/>
      <c r="T199" s="217"/>
      <c r="U199" s="216"/>
      <c r="W199" s="217"/>
      <c r="Z199" s="222"/>
      <c r="AB199" s="222"/>
    </row>
    <row r="200" spans="17:28" x14ac:dyDescent="0.25">
      <c r="Q200" s="222"/>
      <c r="S200" s="222"/>
      <c r="T200" s="217"/>
      <c r="U200" s="216"/>
      <c r="W200" s="217"/>
      <c r="Z200" s="222"/>
      <c r="AB200" s="222"/>
    </row>
    <row r="201" spans="17:28" x14ac:dyDescent="0.25">
      <c r="Q201" s="222"/>
      <c r="S201" s="222"/>
      <c r="T201" s="217"/>
      <c r="U201" s="216"/>
      <c r="W201" s="217"/>
      <c r="Z201" s="222"/>
      <c r="AB201" s="222"/>
    </row>
    <row r="202" spans="17:28" x14ac:dyDescent="0.25">
      <c r="Q202" s="222"/>
      <c r="S202" s="222"/>
      <c r="T202" s="217"/>
      <c r="U202" s="216"/>
      <c r="W202" s="217"/>
      <c r="Z202" s="222"/>
      <c r="AB202" s="222"/>
    </row>
    <row r="203" spans="17:28" x14ac:dyDescent="0.25">
      <c r="Q203" s="222"/>
      <c r="S203" s="222"/>
      <c r="T203" s="217"/>
      <c r="U203" s="216"/>
      <c r="W203" s="217"/>
      <c r="Z203" s="222"/>
      <c r="AB203" s="222"/>
    </row>
    <row r="204" spans="17:28" x14ac:dyDescent="0.25">
      <c r="Q204" s="222"/>
      <c r="S204" s="222"/>
      <c r="T204" s="217"/>
      <c r="U204" s="216"/>
      <c r="W204" s="217"/>
      <c r="Z204" s="222"/>
      <c r="AB204" s="222"/>
    </row>
    <row r="205" spans="17:28" x14ac:dyDescent="0.25">
      <c r="Q205" s="222"/>
      <c r="S205" s="222"/>
      <c r="T205" s="217"/>
      <c r="U205" s="216"/>
      <c r="W205" s="217"/>
      <c r="Z205" s="222"/>
      <c r="AB205" s="222"/>
    </row>
    <row r="206" spans="17:28" x14ac:dyDescent="0.25">
      <c r="Q206" s="222"/>
      <c r="S206" s="222"/>
      <c r="T206" s="217"/>
      <c r="U206" s="216"/>
      <c r="W206" s="217"/>
      <c r="Z206" s="222"/>
      <c r="AB206" s="222"/>
    </row>
    <row r="207" spans="17:28" x14ac:dyDescent="0.25">
      <c r="Q207" s="222"/>
      <c r="S207" s="222"/>
      <c r="T207" s="217"/>
      <c r="U207" s="216"/>
      <c r="W207" s="217"/>
      <c r="Z207" s="222"/>
      <c r="AB207" s="222"/>
    </row>
    <row r="208" spans="17:28" x14ac:dyDescent="0.25">
      <c r="Q208" s="222"/>
      <c r="S208" s="222"/>
      <c r="T208" s="217"/>
      <c r="U208" s="216"/>
      <c r="W208" s="217"/>
      <c r="Z208" s="222"/>
      <c r="AB208" s="222"/>
    </row>
    <row r="209" spans="17:28" x14ac:dyDescent="0.25">
      <c r="Q209" s="222"/>
      <c r="S209" s="222"/>
      <c r="T209" s="217"/>
      <c r="U209" s="216"/>
      <c r="W209" s="217"/>
      <c r="Z209" s="222"/>
      <c r="AB209" s="222"/>
    </row>
    <row r="210" spans="17:28" x14ac:dyDescent="0.25">
      <c r="Q210" s="222"/>
      <c r="S210" s="222"/>
      <c r="T210" s="217"/>
      <c r="U210" s="216"/>
      <c r="W210" s="217"/>
      <c r="Z210" s="222"/>
      <c r="AB210" s="222"/>
    </row>
    <row r="211" spans="17:28" x14ac:dyDescent="0.25">
      <c r="Q211" s="222"/>
      <c r="S211" s="222"/>
      <c r="T211" s="217"/>
      <c r="U211" s="216"/>
      <c r="W211" s="217"/>
      <c r="Z211" s="222"/>
      <c r="AB211" s="222"/>
    </row>
    <row r="212" spans="17:28" x14ac:dyDescent="0.25">
      <c r="Q212" s="222"/>
      <c r="S212" s="222"/>
      <c r="T212" s="217"/>
      <c r="U212" s="216"/>
      <c r="W212" s="217"/>
      <c r="Z212" s="222"/>
      <c r="AB212" s="222"/>
    </row>
    <row r="213" spans="17:28" x14ac:dyDescent="0.25">
      <c r="Q213" s="222"/>
      <c r="S213" s="222"/>
      <c r="T213" s="217"/>
      <c r="U213" s="216"/>
      <c r="W213" s="217"/>
      <c r="Z213" s="222"/>
      <c r="AB213" s="222"/>
    </row>
    <row r="214" spans="17:28" x14ac:dyDescent="0.25">
      <c r="Q214" s="222"/>
      <c r="S214" s="222"/>
      <c r="T214" s="217"/>
      <c r="U214" s="216"/>
      <c r="W214" s="217"/>
      <c r="Z214" s="170"/>
      <c r="AB214" s="222"/>
    </row>
    <row r="215" spans="17:28" x14ac:dyDescent="0.25">
      <c r="Q215" s="222"/>
      <c r="S215" s="222"/>
      <c r="T215" s="217"/>
      <c r="U215" s="216"/>
      <c r="W215" s="217"/>
      <c r="AB215" s="222"/>
    </row>
    <row r="216" spans="17:28" x14ac:dyDescent="0.25">
      <c r="Q216" s="222"/>
      <c r="S216" s="222"/>
      <c r="T216" s="217"/>
      <c r="U216" s="216"/>
      <c r="W216" s="217"/>
      <c r="AB216" s="222"/>
    </row>
    <row r="217" spans="17:28" x14ac:dyDescent="0.25">
      <c r="Q217" s="222"/>
      <c r="S217" s="222"/>
      <c r="T217" s="217"/>
      <c r="U217" s="216"/>
      <c r="W217" s="217"/>
      <c r="AB217" s="222"/>
    </row>
    <row r="218" spans="17:28" x14ac:dyDescent="0.25">
      <c r="Q218" s="222"/>
      <c r="S218" s="222"/>
      <c r="T218" s="217"/>
      <c r="U218" s="216"/>
      <c r="W218" s="217"/>
      <c r="AB218" s="170"/>
    </row>
    <row r="219" spans="17:28" x14ac:dyDescent="0.25">
      <c r="Q219" s="222"/>
      <c r="S219" s="222"/>
      <c r="T219" s="217"/>
      <c r="U219" s="216"/>
      <c r="W219" s="217"/>
    </row>
    <row r="220" spans="17:28" x14ac:dyDescent="0.25">
      <c r="Q220" s="222"/>
      <c r="S220" s="222"/>
      <c r="T220" s="217"/>
      <c r="U220" s="216"/>
      <c r="W220" s="217"/>
    </row>
    <row r="221" spans="17:28" x14ac:dyDescent="0.25">
      <c r="Q221" s="222"/>
      <c r="S221" s="222"/>
      <c r="T221" s="217"/>
      <c r="U221" s="216"/>
      <c r="W221" s="217"/>
    </row>
    <row r="222" spans="17:28" x14ac:dyDescent="0.25">
      <c r="Q222" s="222"/>
      <c r="S222" s="222"/>
      <c r="T222" s="217"/>
      <c r="U222" s="216"/>
      <c r="W222" s="217"/>
    </row>
    <row r="223" spans="17:28" x14ac:dyDescent="0.25">
      <c r="Q223" s="222"/>
      <c r="S223" s="222"/>
      <c r="T223" s="217"/>
      <c r="U223" s="216"/>
      <c r="W223" s="217"/>
    </row>
    <row r="224" spans="17:28" x14ac:dyDescent="0.25">
      <c r="Q224" s="222"/>
      <c r="S224" s="222"/>
      <c r="T224" s="217"/>
      <c r="U224" s="216"/>
      <c r="W224" s="217"/>
    </row>
    <row r="225" spans="17:23" x14ac:dyDescent="0.25">
      <c r="Q225" s="222"/>
      <c r="S225" s="222"/>
      <c r="T225" s="217"/>
      <c r="U225" s="216"/>
      <c r="W225" s="217"/>
    </row>
    <row r="226" spans="17:23" x14ac:dyDescent="0.25">
      <c r="Q226" s="222"/>
      <c r="S226" s="222"/>
      <c r="T226" s="217"/>
      <c r="U226" s="216"/>
      <c r="W226" s="217"/>
    </row>
    <row r="227" spans="17:23" x14ac:dyDescent="0.25">
      <c r="Q227" s="222"/>
      <c r="S227" s="222"/>
      <c r="T227" s="217"/>
      <c r="U227" s="216"/>
      <c r="W227" s="217"/>
    </row>
    <row r="228" spans="17:23" x14ac:dyDescent="0.25">
      <c r="Q228" s="222"/>
      <c r="S228" s="222"/>
      <c r="T228" s="217"/>
      <c r="U228" s="216"/>
      <c r="W228" s="217"/>
    </row>
    <row r="229" spans="17:23" x14ac:dyDescent="0.25">
      <c r="Q229" s="222"/>
      <c r="S229" s="222"/>
      <c r="T229" s="217"/>
      <c r="U229" s="216"/>
      <c r="W229" s="217"/>
    </row>
    <row r="230" spans="17:23" x14ac:dyDescent="0.25">
      <c r="Q230" s="222"/>
      <c r="S230" s="222"/>
      <c r="T230" s="217"/>
      <c r="U230" s="216"/>
      <c r="W230" s="217"/>
    </row>
    <row r="231" spans="17:23" x14ac:dyDescent="0.25">
      <c r="Q231" s="222"/>
      <c r="S231" s="222"/>
      <c r="T231" s="217"/>
      <c r="U231" s="216"/>
      <c r="W231" s="217"/>
    </row>
    <row r="232" spans="17:23" x14ac:dyDescent="0.25">
      <c r="Q232" s="222"/>
      <c r="S232" s="222"/>
      <c r="T232" s="217"/>
      <c r="U232" s="216"/>
      <c r="W232" s="217"/>
    </row>
    <row r="233" spans="17:23" x14ac:dyDescent="0.25">
      <c r="Q233" s="222"/>
      <c r="S233" s="222"/>
      <c r="T233" s="217"/>
      <c r="U233" s="216"/>
      <c r="W233" s="217"/>
    </row>
    <row r="234" spans="17:23" x14ac:dyDescent="0.25">
      <c r="Q234" s="222"/>
      <c r="S234" s="222"/>
      <c r="T234" s="217"/>
      <c r="U234" s="216"/>
      <c r="W234" s="217"/>
    </row>
    <row r="235" spans="17:23" x14ac:dyDescent="0.25">
      <c r="Q235" s="222"/>
      <c r="S235" s="222"/>
      <c r="T235" s="217"/>
      <c r="U235" s="216"/>
      <c r="W235" s="217"/>
    </row>
    <row r="236" spans="17:23" x14ac:dyDescent="0.25">
      <c r="Q236" s="222"/>
      <c r="S236" s="222"/>
      <c r="T236" s="217"/>
      <c r="U236" s="216"/>
      <c r="W236" s="217"/>
    </row>
    <row r="237" spans="17:23" x14ac:dyDescent="0.25">
      <c r="Q237" s="222"/>
      <c r="S237" s="222"/>
      <c r="T237" s="217"/>
      <c r="U237" s="216"/>
      <c r="W237" s="217"/>
    </row>
    <row r="238" spans="17:23" x14ac:dyDescent="0.25">
      <c r="Q238" s="222"/>
      <c r="S238" s="222"/>
      <c r="T238" s="217"/>
      <c r="U238" s="216"/>
      <c r="W238" s="217"/>
    </row>
    <row r="239" spans="17:23" x14ac:dyDescent="0.25">
      <c r="Q239" s="222"/>
      <c r="S239" s="222"/>
      <c r="T239" s="217"/>
      <c r="U239" s="216"/>
      <c r="W239" s="217"/>
    </row>
    <row r="240" spans="17:23" x14ac:dyDescent="0.25">
      <c r="Q240" s="222"/>
      <c r="S240" s="222"/>
      <c r="T240" s="217"/>
      <c r="U240" s="216"/>
      <c r="W240" s="217"/>
    </row>
    <row r="241" spans="17:23" x14ac:dyDescent="0.25">
      <c r="Q241" s="222"/>
      <c r="S241" s="222"/>
      <c r="T241" s="217"/>
      <c r="U241" s="216"/>
      <c r="W241" s="217"/>
    </row>
    <row r="242" spans="17:23" x14ac:dyDescent="0.25">
      <c r="Q242" s="222"/>
      <c r="S242" s="222"/>
      <c r="T242" s="217"/>
      <c r="U242" s="216"/>
      <c r="W242" s="217"/>
    </row>
    <row r="243" spans="17:23" x14ac:dyDescent="0.25">
      <c r="Q243" s="222"/>
      <c r="S243" s="222"/>
      <c r="T243" s="217"/>
      <c r="U243" s="216"/>
      <c r="W243" s="217"/>
    </row>
    <row r="244" spans="17:23" x14ac:dyDescent="0.25">
      <c r="Q244" s="222"/>
      <c r="S244" s="222"/>
      <c r="T244" s="217"/>
      <c r="U244" s="216"/>
      <c r="W244" s="217"/>
    </row>
    <row r="245" spans="17:23" x14ac:dyDescent="0.25">
      <c r="Q245" s="222"/>
      <c r="S245" s="222"/>
      <c r="T245" s="217"/>
      <c r="U245" s="216"/>
      <c r="W245" s="217"/>
    </row>
    <row r="246" spans="17:23" x14ac:dyDescent="0.25">
      <c r="Q246" s="222"/>
      <c r="S246" s="222"/>
      <c r="T246" s="217"/>
      <c r="U246" s="216"/>
      <c r="W246" s="217"/>
    </row>
    <row r="247" spans="17:23" x14ac:dyDescent="0.25">
      <c r="Q247" s="222"/>
      <c r="S247" s="222"/>
      <c r="T247" s="217"/>
      <c r="U247" s="216"/>
      <c r="W247" s="217"/>
    </row>
    <row r="248" spans="17:23" x14ac:dyDescent="0.25">
      <c r="Q248" s="222"/>
      <c r="S248" s="222"/>
      <c r="T248" s="217"/>
      <c r="U248" s="216"/>
      <c r="W248" s="217"/>
    </row>
    <row r="249" spans="17:23" x14ac:dyDescent="0.25">
      <c r="Q249" s="222"/>
      <c r="S249" s="222"/>
      <c r="T249" s="217"/>
      <c r="U249" s="216"/>
      <c r="W249" s="217"/>
    </row>
    <row r="250" spans="17:23" x14ac:dyDescent="0.25">
      <c r="Q250" s="222"/>
      <c r="S250" s="222"/>
      <c r="T250" s="217"/>
      <c r="U250" s="216"/>
      <c r="W250" s="217"/>
    </row>
    <row r="251" spans="17:23" x14ac:dyDescent="0.25">
      <c r="Q251" s="222"/>
      <c r="S251" s="222"/>
      <c r="T251" s="217"/>
      <c r="U251" s="216"/>
      <c r="W251" s="217"/>
    </row>
    <row r="252" spans="17:23" x14ac:dyDescent="0.25">
      <c r="Q252" s="222"/>
      <c r="S252" s="222"/>
      <c r="T252" s="217"/>
      <c r="U252" s="216"/>
      <c r="W252" s="217"/>
    </row>
    <row r="253" spans="17:23" x14ac:dyDescent="0.25">
      <c r="Q253" s="222"/>
      <c r="S253" s="222"/>
      <c r="T253" s="217"/>
      <c r="U253" s="216"/>
      <c r="W253" s="217"/>
    </row>
    <row r="254" spans="17:23" x14ac:dyDescent="0.25">
      <c r="Q254" s="222"/>
      <c r="S254" s="222"/>
      <c r="T254" s="217"/>
      <c r="U254" s="216"/>
      <c r="W254" s="217"/>
    </row>
    <row r="255" spans="17:23" x14ac:dyDescent="0.25">
      <c r="Q255" s="222"/>
      <c r="S255" s="222"/>
      <c r="T255" s="217"/>
      <c r="U255" s="216"/>
      <c r="W255" s="217"/>
    </row>
    <row r="256" spans="17:23" x14ac:dyDescent="0.25">
      <c r="Q256" s="222"/>
      <c r="S256" s="222"/>
      <c r="T256" s="217"/>
      <c r="U256" s="216"/>
      <c r="W256" s="217"/>
    </row>
    <row r="257" spans="17:23" x14ac:dyDescent="0.25">
      <c r="Q257" s="222"/>
      <c r="S257" s="222"/>
      <c r="T257" s="217"/>
      <c r="U257" s="216"/>
      <c r="W257" s="217"/>
    </row>
    <row r="258" spans="17:23" x14ac:dyDescent="0.25">
      <c r="Q258" s="222"/>
      <c r="S258" s="222"/>
      <c r="T258" s="217"/>
      <c r="U258" s="216"/>
      <c r="W258" s="217"/>
    </row>
    <row r="259" spans="17:23" x14ac:dyDescent="0.25">
      <c r="Q259" s="222"/>
      <c r="S259" s="222"/>
      <c r="T259" s="217"/>
      <c r="U259" s="216"/>
      <c r="W259" s="217"/>
    </row>
    <row r="260" spans="17:23" x14ac:dyDescent="0.25">
      <c r="Q260" s="222"/>
      <c r="S260" s="222"/>
      <c r="T260" s="217"/>
      <c r="U260" s="216"/>
      <c r="W260" s="217"/>
    </row>
    <row r="261" spans="17:23" x14ac:dyDescent="0.25">
      <c r="Q261" s="222"/>
      <c r="S261" s="222"/>
      <c r="T261" s="217"/>
      <c r="U261" s="216"/>
      <c r="W261" s="217"/>
    </row>
    <row r="262" spans="17:23" x14ac:dyDescent="0.25">
      <c r="Q262" s="222"/>
      <c r="S262" s="222"/>
      <c r="T262" s="217"/>
      <c r="U262" s="216"/>
      <c r="W262" s="217"/>
    </row>
    <row r="263" spans="17:23" x14ac:dyDescent="0.25">
      <c r="Q263" s="222"/>
      <c r="S263" s="222"/>
      <c r="T263" s="217"/>
      <c r="U263" s="216"/>
      <c r="W263" s="217"/>
    </row>
    <row r="264" spans="17:23" x14ac:dyDescent="0.25">
      <c r="Q264" s="222"/>
      <c r="S264" s="222"/>
      <c r="T264" s="217"/>
      <c r="U264" s="216"/>
      <c r="W264" s="217"/>
    </row>
    <row r="265" spans="17:23" x14ac:dyDescent="0.25">
      <c r="Q265" s="222"/>
      <c r="S265" s="222"/>
      <c r="T265" s="217"/>
      <c r="U265" s="216"/>
      <c r="W265" s="217"/>
    </row>
    <row r="266" spans="17:23" x14ac:dyDescent="0.25">
      <c r="Q266" s="222"/>
      <c r="S266" s="222"/>
      <c r="T266" s="217"/>
      <c r="U266" s="216"/>
      <c r="W266" s="217"/>
    </row>
    <row r="267" spans="17:23" x14ac:dyDescent="0.25">
      <c r="Q267" s="222"/>
      <c r="S267" s="222"/>
      <c r="T267" s="217"/>
      <c r="U267" s="216"/>
      <c r="W267" s="217"/>
    </row>
    <row r="268" spans="17:23" x14ac:dyDescent="0.25">
      <c r="Q268" s="222"/>
      <c r="S268" s="222"/>
      <c r="T268" s="217"/>
      <c r="U268" s="216"/>
      <c r="W268" s="217"/>
    </row>
    <row r="269" spans="17:23" x14ac:dyDescent="0.25">
      <c r="Q269" s="222"/>
      <c r="S269" s="222"/>
      <c r="T269" s="217"/>
      <c r="U269" s="216"/>
      <c r="W269" s="217"/>
    </row>
    <row r="270" spans="17:23" x14ac:dyDescent="0.25">
      <c r="Q270" s="222"/>
      <c r="S270" s="222"/>
      <c r="T270" s="217"/>
      <c r="U270" s="216"/>
      <c r="W270" s="217"/>
    </row>
    <row r="271" spans="17:23" x14ac:dyDescent="0.25">
      <c r="Q271" s="222"/>
      <c r="S271" s="222"/>
      <c r="T271" s="217"/>
      <c r="U271" s="216"/>
      <c r="W271" s="217"/>
    </row>
    <row r="272" spans="17:23" x14ac:dyDescent="0.25">
      <c r="Q272" s="222"/>
      <c r="S272" s="222"/>
      <c r="T272" s="217"/>
      <c r="U272" s="216"/>
      <c r="W272" s="217"/>
    </row>
    <row r="273" spans="17:23" x14ac:dyDescent="0.25">
      <c r="Q273" s="222"/>
      <c r="S273" s="222"/>
      <c r="T273" s="217"/>
      <c r="U273" s="216"/>
      <c r="W273" s="217"/>
    </row>
    <row r="274" spans="17:23" x14ac:dyDescent="0.25">
      <c r="Q274" s="222"/>
      <c r="S274" s="222"/>
      <c r="T274" s="217"/>
      <c r="U274" s="216"/>
      <c r="W274" s="217"/>
    </row>
    <row r="275" spans="17:23" x14ac:dyDescent="0.25">
      <c r="Q275" s="222"/>
      <c r="S275" s="222"/>
      <c r="T275" s="217"/>
      <c r="U275" s="216"/>
      <c r="W275" s="217"/>
    </row>
    <row r="276" spans="17:23" x14ac:dyDescent="0.25">
      <c r="Q276" s="222"/>
      <c r="S276" s="222"/>
      <c r="T276" s="217"/>
      <c r="U276" s="216"/>
      <c r="W276" s="217"/>
    </row>
    <row r="277" spans="17:23" x14ac:dyDescent="0.25">
      <c r="Q277" s="222"/>
      <c r="S277" s="222"/>
      <c r="T277" s="217"/>
      <c r="U277" s="216"/>
      <c r="W277" s="217"/>
    </row>
    <row r="278" spans="17:23" x14ac:dyDescent="0.25">
      <c r="Q278" s="222"/>
      <c r="S278" s="222"/>
      <c r="T278" s="217"/>
      <c r="U278" s="216"/>
      <c r="W278" s="217"/>
    </row>
    <row r="279" spans="17:23" x14ac:dyDescent="0.25">
      <c r="Q279" s="222"/>
      <c r="S279" s="222"/>
      <c r="T279" s="217"/>
      <c r="U279" s="216"/>
      <c r="W279" s="217"/>
    </row>
    <row r="280" spans="17:23" x14ac:dyDescent="0.25">
      <c r="Q280" s="222"/>
      <c r="S280" s="222"/>
      <c r="T280" s="217"/>
      <c r="U280" s="216"/>
      <c r="W280" s="217"/>
    </row>
    <row r="281" spans="17:23" x14ac:dyDescent="0.25">
      <c r="Q281" s="222"/>
      <c r="S281" s="222"/>
      <c r="T281" s="217"/>
      <c r="U281" s="216"/>
      <c r="W281" s="217"/>
    </row>
    <row r="282" spans="17:23" x14ac:dyDescent="0.25">
      <c r="Q282" s="222"/>
      <c r="S282" s="222"/>
      <c r="T282" s="217"/>
      <c r="U282" s="216"/>
      <c r="W282" s="217"/>
    </row>
    <row r="283" spans="17:23" x14ac:dyDescent="0.25">
      <c r="Q283" s="222"/>
      <c r="S283" s="222"/>
      <c r="T283" s="217"/>
      <c r="U283" s="216"/>
      <c r="W283" s="217"/>
    </row>
    <row r="284" spans="17:23" x14ac:dyDescent="0.25">
      <c r="Q284" s="222"/>
      <c r="S284" s="222"/>
      <c r="T284" s="217"/>
      <c r="U284" s="216"/>
      <c r="W284" s="217"/>
    </row>
    <row r="285" spans="17:23" x14ac:dyDescent="0.25">
      <c r="Q285" s="222"/>
      <c r="S285" s="222"/>
      <c r="T285" s="217"/>
      <c r="U285" s="216"/>
      <c r="W285" s="217"/>
    </row>
    <row r="286" spans="17:23" x14ac:dyDescent="0.25">
      <c r="Q286" s="222"/>
      <c r="S286" s="222"/>
      <c r="T286" s="217"/>
      <c r="U286" s="216"/>
      <c r="W286" s="217"/>
    </row>
    <row r="287" spans="17:23" x14ac:dyDescent="0.25">
      <c r="Q287" s="222"/>
      <c r="S287" s="222"/>
      <c r="T287" s="217"/>
      <c r="U287" s="216"/>
      <c r="W287" s="217"/>
    </row>
    <row r="288" spans="17:23" x14ac:dyDescent="0.25">
      <c r="Q288" s="222"/>
      <c r="S288" s="222"/>
      <c r="T288" s="217"/>
      <c r="U288" s="216"/>
      <c r="W288" s="217"/>
    </row>
    <row r="289" spans="17:23" x14ac:dyDescent="0.25">
      <c r="Q289" s="222"/>
      <c r="S289" s="222"/>
      <c r="T289" s="217"/>
      <c r="U289" s="216"/>
      <c r="W289" s="217"/>
    </row>
    <row r="290" spans="17:23" x14ac:dyDescent="0.25">
      <c r="Q290" s="222"/>
      <c r="S290" s="222"/>
      <c r="T290" s="217"/>
      <c r="U290" s="216"/>
      <c r="W290" s="217"/>
    </row>
    <row r="291" spans="17:23" x14ac:dyDescent="0.25">
      <c r="Q291" s="222"/>
      <c r="S291" s="222"/>
      <c r="T291" s="217"/>
      <c r="U291" s="216"/>
      <c r="W291" s="217"/>
    </row>
    <row r="292" spans="17:23" x14ac:dyDescent="0.25">
      <c r="Q292" s="222"/>
      <c r="S292" s="222"/>
      <c r="T292" s="217"/>
      <c r="U292" s="216"/>
      <c r="W292" s="217"/>
    </row>
    <row r="293" spans="17:23" x14ac:dyDescent="0.25">
      <c r="Q293" s="222"/>
      <c r="S293" s="222"/>
      <c r="T293" s="217"/>
      <c r="U293" s="216"/>
      <c r="W293" s="217"/>
    </row>
    <row r="294" spans="17:23" x14ac:dyDescent="0.25">
      <c r="Q294" s="222"/>
      <c r="S294" s="222"/>
      <c r="T294" s="217"/>
      <c r="U294" s="216"/>
      <c r="W294" s="217"/>
    </row>
    <row r="295" spans="17:23" x14ac:dyDescent="0.25">
      <c r="Q295" s="222"/>
      <c r="S295" s="222"/>
      <c r="T295" s="217"/>
      <c r="U295" s="216"/>
      <c r="W295" s="217"/>
    </row>
    <row r="296" spans="17:23" x14ac:dyDescent="0.25">
      <c r="Q296" s="222"/>
      <c r="S296" s="222"/>
      <c r="T296" s="217"/>
      <c r="U296" s="216"/>
      <c r="W296" s="217"/>
    </row>
    <row r="297" spans="17:23" x14ac:dyDescent="0.25">
      <c r="Q297" s="222"/>
      <c r="S297" s="222"/>
      <c r="T297" s="217"/>
      <c r="U297" s="216"/>
      <c r="W297" s="217"/>
    </row>
    <row r="298" spans="17:23" x14ac:dyDescent="0.25">
      <c r="Q298" s="222"/>
      <c r="S298" s="222"/>
      <c r="T298" s="217"/>
      <c r="U298" s="216"/>
      <c r="W298" s="217"/>
    </row>
    <row r="299" spans="17:23" x14ac:dyDescent="0.25">
      <c r="Q299" s="222"/>
      <c r="S299" s="222"/>
      <c r="T299" s="217"/>
      <c r="U299" s="216"/>
      <c r="W299" s="217"/>
    </row>
    <row r="300" spans="17:23" x14ac:dyDescent="0.25">
      <c r="Q300" s="222"/>
      <c r="S300" s="222"/>
      <c r="T300" s="217"/>
      <c r="U300" s="216"/>
      <c r="W300" s="217"/>
    </row>
    <row r="301" spans="17:23" x14ac:dyDescent="0.25">
      <c r="Q301" s="222"/>
      <c r="S301" s="222"/>
      <c r="T301" s="217"/>
      <c r="U301" s="216"/>
      <c r="W301" s="217"/>
    </row>
    <row r="302" spans="17:23" x14ac:dyDescent="0.25">
      <c r="Q302" s="222"/>
      <c r="S302" s="222"/>
      <c r="T302" s="217"/>
      <c r="U302" s="216"/>
      <c r="W302" s="217"/>
    </row>
    <row r="303" spans="17:23" x14ac:dyDescent="0.25">
      <c r="Q303" s="222"/>
      <c r="S303" s="222"/>
      <c r="T303" s="217"/>
      <c r="U303" s="216"/>
      <c r="W303" s="217"/>
    </row>
    <row r="304" spans="17:23" x14ac:dyDescent="0.25">
      <c r="Q304" s="222"/>
      <c r="S304" s="222"/>
      <c r="T304" s="217"/>
      <c r="U304" s="216"/>
      <c r="W304" s="217"/>
    </row>
    <row r="305" spans="17:23" x14ac:dyDescent="0.25">
      <c r="Q305" s="222"/>
      <c r="S305" s="222"/>
      <c r="T305" s="217"/>
      <c r="U305" s="216"/>
      <c r="W305" s="217"/>
    </row>
    <row r="306" spans="17:23" x14ac:dyDescent="0.25">
      <c r="Q306" s="222"/>
      <c r="S306" s="222"/>
      <c r="T306" s="217"/>
      <c r="U306" s="216"/>
      <c r="W306" s="217"/>
    </row>
    <row r="307" spans="17:23" x14ac:dyDescent="0.25">
      <c r="Q307" s="222"/>
      <c r="S307" s="222"/>
      <c r="T307" s="217"/>
      <c r="U307" s="216"/>
      <c r="W307" s="217"/>
    </row>
    <row r="308" spans="17:23" x14ac:dyDescent="0.25">
      <c r="Q308" s="222"/>
      <c r="S308" s="222"/>
      <c r="T308" s="217"/>
      <c r="U308" s="216"/>
      <c r="W308" s="217"/>
    </row>
    <row r="309" spans="17:23" x14ac:dyDescent="0.25">
      <c r="Q309" s="222"/>
      <c r="S309" s="222"/>
      <c r="T309" s="217"/>
      <c r="U309" s="216"/>
      <c r="W309" s="217"/>
    </row>
    <row r="310" spans="17:23" x14ac:dyDescent="0.25">
      <c r="Q310" s="222"/>
      <c r="S310" s="222"/>
      <c r="T310" s="217"/>
      <c r="U310" s="216"/>
      <c r="W310" s="217"/>
    </row>
    <row r="311" spans="17:23" x14ac:dyDescent="0.25">
      <c r="Q311" s="222"/>
      <c r="S311" s="222"/>
      <c r="T311" s="217"/>
      <c r="U311" s="216"/>
      <c r="W311" s="217"/>
    </row>
    <row r="312" spans="17:23" x14ac:dyDescent="0.25">
      <c r="Q312" s="222"/>
      <c r="S312" s="222"/>
      <c r="T312" s="217"/>
      <c r="U312" s="216"/>
      <c r="W312" s="217"/>
    </row>
    <row r="313" spans="17:23" x14ac:dyDescent="0.25">
      <c r="Q313" s="222"/>
      <c r="S313" s="222"/>
      <c r="T313" s="217"/>
      <c r="U313" s="216"/>
      <c r="W313" s="217"/>
    </row>
    <row r="314" spans="17:23" x14ac:dyDescent="0.25">
      <c r="Q314" s="222"/>
      <c r="S314" s="222"/>
      <c r="T314" s="217"/>
      <c r="U314" s="216"/>
      <c r="W314" s="217"/>
    </row>
    <row r="315" spans="17:23" x14ac:dyDescent="0.25">
      <c r="Q315" s="222"/>
      <c r="S315" s="222"/>
      <c r="T315" s="217"/>
      <c r="U315" s="216"/>
      <c r="W315" s="217"/>
    </row>
    <row r="316" spans="17:23" x14ac:dyDescent="0.25">
      <c r="Q316" s="222"/>
      <c r="S316" s="222"/>
      <c r="T316" s="217"/>
      <c r="U316" s="216"/>
      <c r="W316" s="217"/>
    </row>
    <row r="317" spans="17:23" x14ac:dyDescent="0.25">
      <c r="Q317" s="222"/>
      <c r="S317" s="222"/>
      <c r="T317" s="217"/>
      <c r="U317" s="216"/>
      <c r="W317" s="217"/>
    </row>
    <row r="318" spans="17:23" x14ac:dyDescent="0.25">
      <c r="Q318" s="222"/>
      <c r="S318" s="222"/>
      <c r="T318" s="217"/>
      <c r="U318" s="216"/>
      <c r="W318" s="217"/>
    </row>
    <row r="319" spans="17:23" x14ac:dyDescent="0.25">
      <c r="Q319" s="222"/>
      <c r="S319" s="222"/>
      <c r="T319" s="217"/>
      <c r="U319" s="216"/>
      <c r="W319" s="217"/>
    </row>
    <row r="320" spans="17:23" x14ac:dyDescent="0.25">
      <c r="Q320" s="222"/>
      <c r="S320" s="222"/>
      <c r="T320" s="217"/>
      <c r="U320" s="216"/>
      <c r="W320" s="217"/>
    </row>
    <row r="321" spans="17:23" x14ac:dyDescent="0.25">
      <c r="Q321" s="222"/>
      <c r="S321" s="222"/>
      <c r="T321" s="217"/>
      <c r="U321" s="216"/>
      <c r="W321" s="217"/>
    </row>
    <row r="322" spans="17:23" x14ac:dyDescent="0.25">
      <c r="Q322" s="222"/>
      <c r="S322" s="222"/>
      <c r="T322" s="217"/>
      <c r="U322" s="216"/>
      <c r="W322" s="217"/>
    </row>
    <row r="323" spans="17:23" x14ac:dyDescent="0.25">
      <c r="Q323" s="222"/>
      <c r="S323" s="222"/>
      <c r="T323" s="217"/>
      <c r="U323" s="216"/>
      <c r="W323" s="217"/>
    </row>
    <row r="324" spans="17:23" x14ac:dyDescent="0.25">
      <c r="Q324" s="222"/>
      <c r="S324" s="222"/>
      <c r="T324" s="217"/>
      <c r="U324" s="216"/>
      <c r="W324" s="217"/>
    </row>
    <row r="325" spans="17:23" x14ac:dyDescent="0.25">
      <c r="Q325" s="222"/>
      <c r="S325" s="222"/>
      <c r="T325" s="217"/>
      <c r="U325" s="216"/>
      <c r="W325" s="217"/>
    </row>
    <row r="326" spans="17:23" x14ac:dyDescent="0.25">
      <c r="Q326" s="222"/>
      <c r="S326" s="222"/>
      <c r="T326" s="217"/>
      <c r="U326" s="216"/>
      <c r="W326" s="217"/>
    </row>
    <row r="327" spans="17:23" x14ac:dyDescent="0.25">
      <c r="Q327" s="222"/>
      <c r="S327" s="222"/>
      <c r="T327" s="217"/>
      <c r="U327" s="216"/>
      <c r="W327" s="217"/>
    </row>
    <row r="328" spans="17:23" x14ac:dyDescent="0.25">
      <c r="Q328" s="222"/>
      <c r="S328" s="222"/>
      <c r="T328" s="217"/>
      <c r="U328" s="216"/>
      <c r="W328" s="217"/>
    </row>
    <row r="329" spans="17:23" x14ac:dyDescent="0.25">
      <c r="Q329" s="222"/>
      <c r="S329" s="222"/>
      <c r="T329" s="217"/>
      <c r="U329" s="216"/>
      <c r="W329" s="217"/>
    </row>
    <row r="330" spans="17:23" x14ac:dyDescent="0.25">
      <c r="Q330" s="222"/>
      <c r="S330" s="222"/>
      <c r="T330" s="217"/>
      <c r="U330" s="216"/>
      <c r="W330" s="217"/>
    </row>
    <row r="331" spans="17:23" x14ac:dyDescent="0.25">
      <c r="Q331" s="222"/>
      <c r="S331" s="222"/>
      <c r="T331" s="217"/>
      <c r="U331" s="216"/>
      <c r="W331" s="217"/>
    </row>
    <row r="332" spans="17:23" x14ac:dyDescent="0.25">
      <c r="Q332" s="222"/>
      <c r="S332" s="222"/>
      <c r="T332" s="217"/>
      <c r="U332" s="216"/>
      <c r="W332" s="217"/>
    </row>
    <row r="333" spans="17:23" x14ac:dyDescent="0.25">
      <c r="Q333" s="222"/>
      <c r="S333" s="222"/>
      <c r="T333" s="217"/>
      <c r="U333" s="216"/>
      <c r="W333" s="217"/>
    </row>
    <row r="334" spans="17:23" x14ac:dyDescent="0.25">
      <c r="Q334" s="222"/>
      <c r="S334" s="222"/>
      <c r="T334" s="217"/>
      <c r="U334" s="216"/>
      <c r="W334" s="217"/>
    </row>
    <row r="335" spans="17:23" x14ac:dyDescent="0.25">
      <c r="Q335" s="222"/>
      <c r="S335" s="222"/>
      <c r="T335" s="217"/>
      <c r="U335" s="216"/>
      <c r="W335" s="217"/>
    </row>
    <row r="336" spans="17:23" x14ac:dyDescent="0.25">
      <c r="Q336" s="222"/>
      <c r="S336" s="222"/>
      <c r="T336" s="217"/>
      <c r="U336" s="216"/>
      <c r="W336" s="217"/>
    </row>
    <row r="337" spans="17:23" x14ac:dyDescent="0.25">
      <c r="Q337" s="222"/>
      <c r="S337" s="222"/>
      <c r="T337" s="217"/>
      <c r="U337" s="216"/>
      <c r="W337" s="217"/>
    </row>
    <row r="338" spans="17:23" x14ac:dyDescent="0.25">
      <c r="Q338" s="222"/>
      <c r="S338" s="222"/>
      <c r="T338" s="217"/>
      <c r="U338" s="216"/>
      <c r="W338" s="217"/>
    </row>
    <row r="339" spans="17:23" x14ac:dyDescent="0.25">
      <c r="Q339" s="222"/>
      <c r="S339" s="222"/>
      <c r="T339" s="217"/>
      <c r="U339" s="216"/>
      <c r="W339" s="217"/>
    </row>
    <row r="340" spans="17:23" x14ac:dyDescent="0.25">
      <c r="Q340" s="222"/>
      <c r="S340" s="222"/>
      <c r="T340" s="217"/>
      <c r="U340" s="216"/>
      <c r="W340" s="217"/>
    </row>
    <row r="341" spans="17:23" x14ac:dyDescent="0.25">
      <c r="Q341" s="222"/>
      <c r="S341" s="222"/>
      <c r="T341" s="217"/>
      <c r="U341" s="216"/>
      <c r="W341" s="217"/>
    </row>
    <row r="342" spans="17:23" x14ac:dyDescent="0.25">
      <c r="Q342" s="222"/>
      <c r="S342" s="222"/>
      <c r="T342" s="217"/>
      <c r="U342" s="216"/>
      <c r="W342" s="217"/>
    </row>
    <row r="343" spans="17:23" x14ac:dyDescent="0.25">
      <c r="Q343" s="222"/>
      <c r="S343" s="222"/>
      <c r="T343" s="217"/>
      <c r="U343" s="216"/>
      <c r="W343" s="217"/>
    </row>
    <row r="344" spans="17:23" x14ac:dyDescent="0.25">
      <c r="Q344" s="222"/>
      <c r="S344" s="222"/>
      <c r="T344" s="217"/>
      <c r="U344" s="216"/>
      <c r="W344" s="217"/>
    </row>
    <row r="345" spans="17:23" x14ac:dyDescent="0.25">
      <c r="Q345" s="222"/>
      <c r="S345" s="222"/>
      <c r="T345" s="217"/>
      <c r="U345" s="216"/>
      <c r="W345" s="217"/>
    </row>
    <row r="346" spans="17:23" x14ac:dyDescent="0.25">
      <c r="Q346" s="222"/>
      <c r="S346" s="222"/>
      <c r="T346" s="217"/>
      <c r="U346" s="216"/>
      <c r="W346" s="217"/>
    </row>
    <row r="347" spans="17:23" x14ac:dyDescent="0.25">
      <c r="Q347" s="222"/>
      <c r="S347" s="222"/>
      <c r="T347" s="217"/>
      <c r="U347" s="216"/>
      <c r="W347" s="217"/>
    </row>
    <row r="348" spans="17:23" x14ac:dyDescent="0.25">
      <c r="Q348" s="222"/>
      <c r="S348" s="222"/>
      <c r="T348" s="217"/>
      <c r="U348" s="216"/>
      <c r="W348" s="217"/>
    </row>
    <row r="349" spans="17:23" x14ac:dyDescent="0.25">
      <c r="Q349" s="222"/>
      <c r="S349" s="222"/>
      <c r="T349" s="217"/>
      <c r="U349" s="216"/>
      <c r="W349" s="217"/>
    </row>
    <row r="350" spans="17:23" x14ac:dyDescent="0.25">
      <c r="Q350" s="222"/>
      <c r="S350" s="222"/>
      <c r="T350" s="217"/>
      <c r="U350" s="216"/>
      <c r="W350" s="217"/>
    </row>
    <row r="351" spans="17:23" x14ac:dyDescent="0.25">
      <c r="Q351" s="222"/>
      <c r="S351" s="222"/>
      <c r="T351" s="217"/>
      <c r="U351" s="216"/>
      <c r="W351" s="217"/>
    </row>
    <row r="352" spans="17:23" x14ac:dyDescent="0.25">
      <c r="Q352" s="222"/>
      <c r="S352" s="222"/>
      <c r="T352" s="217"/>
      <c r="U352" s="216"/>
      <c r="W352" s="217"/>
    </row>
    <row r="353" spans="17:23" x14ac:dyDescent="0.25">
      <c r="Q353" s="222"/>
      <c r="S353" s="222"/>
      <c r="T353" s="217"/>
      <c r="U353" s="216"/>
      <c r="W353" s="217"/>
    </row>
    <row r="354" spans="17:23" x14ac:dyDescent="0.25">
      <c r="Q354" s="222"/>
      <c r="S354" s="222"/>
      <c r="T354" s="217"/>
      <c r="U354" s="216"/>
      <c r="W354" s="217"/>
    </row>
    <row r="355" spans="17:23" x14ac:dyDescent="0.25">
      <c r="Q355" s="222"/>
      <c r="S355" s="222"/>
      <c r="T355" s="217"/>
      <c r="U355" s="216"/>
      <c r="W355" s="217"/>
    </row>
    <row r="356" spans="17:23" x14ac:dyDescent="0.25">
      <c r="Q356" s="222"/>
      <c r="S356" s="222"/>
      <c r="T356" s="217"/>
      <c r="U356" s="216"/>
      <c r="W356" s="217"/>
    </row>
    <row r="357" spans="17:23" x14ac:dyDescent="0.25">
      <c r="Q357" s="222"/>
      <c r="S357" s="222"/>
      <c r="T357" s="217"/>
      <c r="U357" s="216"/>
      <c r="W357" s="217"/>
    </row>
    <row r="358" spans="17:23" x14ac:dyDescent="0.25">
      <c r="Q358" s="222"/>
      <c r="S358" s="222"/>
      <c r="T358" s="217"/>
      <c r="U358" s="216"/>
      <c r="W358" s="217"/>
    </row>
    <row r="359" spans="17:23" x14ac:dyDescent="0.25">
      <c r="Q359" s="222"/>
      <c r="S359" s="222"/>
      <c r="T359" s="217"/>
      <c r="U359" s="216"/>
      <c r="W359" s="217"/>
    </row>
    <row r="360" spans="17:23" x14ac:dyDescent="0.25">
      <c r="Q360" s="222"/>
      <c r="S360" s="222"/>
      <c r="T360" s="217"/>
      <c r="U360" s="216"/>
      <c r="W360" s="217"/>
    </row>
    <row r="361" spans="17:23" x14ac:dyDescent="0.25">
      <c r="Q361" s="222"/>
      <c r="S361" s="222"/>
      <c r="T361" s="217"/>
      <c r="U361" s="216"/>
      <c r="W361" s="217"/>
    </row>
    <row r="362" spans="17:23" x14ac:dyDescent="0.25">
      <c r="Q362" s="222"/>
      <c r="S362" s="222"/>
      <c r="T362" s="217"/>
      <c r="U362" s="216"/>
      <c r="W362" s="217"/>
    </row>
    <row r="363" spans="17:23" x14ac:dyDescent="0.25">
      <c r="Q363" s="222"/>
      <c r="S363" s="222"/>
      <c r="T363" s="217"/>
      <c r="U363" s="216"/>
      <c r="W363" s="217"/>
    </row>
    <row r="364" spans="17:23" x14ac:dyDescent="0.25">
      <c r="Q364" s="222"/>
      <c r="S364" s="222"/>
      <c r="T364" s="217"/>
      <c r="U364" s="216"/>
      <c r="W364" s="217"/>
    </row>
    <row r="365" spans="17:23" x14ac:dyDescent="0.25">
      <c r="Q365" s="222"/>
      <c r="S365" s="222"/>
      <c r="T365" s="217"/>
      <c r="U365" s="216"/>
      <c r="W365" s="217"/>
    </row>
    <row r="366" spans="17:23" x14ac:dyDescent="0.25">
      <c r="Q366" s="222"/>
      <c r="S366" s="222"/>
      <c r="T366" s="217"/>
      <c r="U366" s="216"/>
      <c r="W366" s="217"/>
    </row>
    <row r="367" spans="17:23" x14ac:dyDescent="0.25">
      <c r="Q367" s="222"/>
      <c r="S367" s="222"/>
      <c r="T367" s="217"/>
      <c r="U367" s="216"/>
      <c r="W367" s="217"/>
    </row>
    <row r="368" spans="17:23" x14ac:dyDescent="0.25">
      <c r="Q368" s="222"/>
      <c r="S368" s="222"/>
      <c r="T368" s="217"/>
      <c r="U368" s="216"/>
      <c r="W368" s="217"/>
    </row>
    <row r="369" spans="17:23" x14ac:dyDescent="0.25">
      <c r="Q369" s="222"/>
      <c r="S369" s="222"/>
      <c r="T369" s="217"/>
      <c r="U369" s="216"/>
      <c r="W369" s="217"/>
    </row>
    <row r="370" spans="17:23" x14ac:dyDescent="0.25">
      <c r="Q370" s="222"/>
      <c r="S370" s="222"/>
      <c r="T370" s="217"/>
      <c r="U370" s="216"/>
      <c r="W370" s="217"/>
    </row>
    <row r="371" spans="17:23" x14ac:dyDescent="0.25">
      <c r="Q371" s="222"/>
      <c r="S371" s="222"/>
      <c r="T371" s="217"/>
      <c r="U371" s="216"/>
      <c r="W371" s="217"/>
    </row>
    <row r="372" spans="17:23" x14ac:dyDescent="0.25">
      <c r="Q372" s="222"/>
      <c r="S372" s="222"/>
      <c r="T372" s="217"/>
      <c r="U372" s="216"/>
      <c r="W372" s="217"/>
    </row>
    <row r="373" spans="17:23" x14ac:dyDescent="0.25">
      <c r="Q373" s="222"/>
      <c r="S373" s="222"/>
      <c r="T373" s="217"/>
      <c r="U373" s="216"/>
      <c r="W373" s="217"/>
    </row>
    <row r="374" spans="17:23" x14ac:dyDescent="0.25">
      <c r="Q374" s="222"/>
      <c r="S374" s="222"/>
      <c r="T374" s="217"/>
      <c r="U374" s="216"/>
      <c r="W374" s="217"/>
    </row>
    <row r="375" spans="17:23" x14ac:dyDescent="0.25">
      <c r="Q375" s="222"/>
      <c r="S375" s="222"/>
      <c r="T375" s="217"/>
      <c r="U375" s="216"/>
      <c r="W375" s="217"/>
    </row>
    <row r="376" spans="17:23" x14ac:dyDescent="0.25">
      <c r="Q376" s="222"/>
      <c r="S376" s="222"/>
      <c r="T376" s="217"/>
      <c r="U376" s="216"/>
      <c r="W376" s="217"/>
    </row>
    <row r="377" spans="17:23" x14ac:dyDescent="0.25">
      <c r="Q377" s="222"/>
      <c r="S377" s="222"/>
      <c r="T377" s="217"/>
      <c r="U377" s="216"/>
      <c r="W377" s="217"/>
    </row>
    <row r="378" spans="17:23" x14ac:dyDescent="0.25">
      <c r="Q378" s="222"/>
      <c r="S378" s="222"/>
      <c r="T378" s="217"/>
      <c r="U378" s="216"/>
      <c r="W378" s="217"/>
    </row>
    <row r="379" spans="17:23" x14ac:dyDescent="0.25">
      <c r="Q379" s="222"/>
      <c r="S379" s="222"/>
      <c r="T379" s="217"/>
      <c r="U379" s="216"/>
      <c r="W379" s="217"/>
    </row>
    <row r="380" spans="17:23" x14ac:dyDescent="0.25">
      <c r="Q380" s="222"/>
      <c r="S380" s="222"/>
      <c r="T380" s="217"/>
      <c r="U380" s="216"/>
      <c r="W380" s="217"/>
    </row>
    <row r="381" spans="17:23" x14ac:dyDescent="0.25">
      <c r="Q381" s="222"/>
      <c r="S381" s="222"/>
      <c r="T381" s="217"/>
      <c r="U381" s="216"/>
      <c r="W381" s="217"/>
    </row>
    <row r="382" spans="17:23" x14ac:dyDescent="0.25">
      <c r="Q382" s="222"/>
      <c r="S382" s="222"/>
      <c r="T382" s="217"/>
      <c r="U382" s="216"/>
      <c r="W382" s="217"/>
    </row>
    <row r="383" spans="17:23" x14ac:dyDescent="0.25">
      <c r="Q383" s="222"/>
      <c r="S383" s="222"/>
      <c r="T383" s="217"/>
      <c r="U383" s="216"/>
      <c r="W383" s="217"/>
    </row>
    <row r="384" spans="17:23" x14ac:dyDescent="0.25">
      <c r="Q384" s="222"/>
      <c r="S384" s="222"/>
      <c r="T384" s="217"/>
      <c r="U384" s="216"/>
      <c r="W384" s="217"/>
    </row>
    <row r="385" spans="17:23" x14ac:dyDescent="0.25">
      <c r="Q385" s="222"/>
      <c r="S385" s="222"/>
      <c r="T385" s="217"/>
      <c r="U385" s="216"/>
      <c r="W385" s="217"/>
    </row>
    <row r="386" spans="17:23" x14ac:dyDescent="0.25">
      <c r="Q386" s="222"/>
      <c r="S386" s="222"/>
      <c r="T386" s="217"/>
      <c r="U386" s="216"/>
      <c r="W386" s="217"/>
    </row>
    <row r="387" spans="17:23" x14ac:dyDescent="0.25">
      <c r="Q387" s="222"/>
      <c r="S387" s="222"/>
      <c r="T387" s="217"/>
      <c r="U387" s="216"/>
      <c r="W387" s="217"/>
    </row>
    <row r="388" spans="17:23" x14ac:dyDescent="0.25">
      <c r="Q388" s="222"/>
      <c r="S388" s="222"/>
      <c r="T388" s="217"/>
      <c r="U388" s="216"/>
      <c r="W388" s="217"/>
    </row>
    <row r="389" spans="17:23" x14ac:dyDescent="0.25">
      <c r="Q389" s="222"/>
      <c r="S389" s="222"/>
      <c r="T389" s="217"/>
      <c r="U389" s="216"/>
      <c r="W389" s="217"/>
    </row>
    <row r="390" spans="17:23" x14ac:dyDescent="0.25">
      <c r="Q390" s="222"/>
      <c r="S390" s="222"/>
      <c r="T390" s="217"/>
      <c r="U390" s="216"/>
      <c r="W390" s="217"/>
    </row>
    <row r="391" spans="17:23" x14ac:dyDescent="0.25">
      <c r="Q391" s="222"/>
      <c r="S391" s="222"/>
      <c r="T391" s="217"/>
      <c r="U391" s="216"/>
      <c r="W391" s="217"/>
    </row>
    <row r="392" spans="17:23" x14ac:dyDescent="0.25">
      <c r="Q392" s="222"/>
      <c r="S392" s="222"/>
      <c r="T392" s="217"/>
      <c r="U392" s="216"/>
      <c r="W392" s="217"/>
    </row>
    <row r="393" spans="17:23" x14ac:dyDescent="0.25">
      <c r="Q393" s="222"/>
      <c r="S393" s="222"/>
      <c r="T393" s="217"/>
      <c r="U393" s="216"/>
      <c r="W393" s="217"/>
    </row>
    <row r="394" spans="17:23" x14ac:dyDescent="0.25">
      <c r="Q394" s="222"/>
      <c r="S394" s="222"/>
      <c r="T394" s="217"/>
      <c r="U394" s="216"/>
      <c r="W394" s="217"/>
    </row>
    <row r="395" spans="17:23" x14ac:dyDescent="0.25">
      <c r="Q395" s="222"/>
      <c r="S395" s="222"/>
      <c r="T395" s="217"/>
      <c r="U395" s="216"/>
      <c r="W395" s="217"/>
    </row>
    <row r="396" spans="17:23" x14ac:dyDescent="0.25">
      <c r="Q396" s="222"/>
      <c r="S396" s="222"/>
      <c r="T396" s="217"/>
      <c r="U396" s="216"/>
      <c r="W396" s="217"/>
    </row>
    <row r="397" spans="17:23" x14ac:dyDescent="0.25">
      <c r="Q397" s="222"/>
      <c r="S397" s="222"/>
      <c r="T397" s="217"/>
      <c r="U397" s="216"/>
      <c r="W397" s="217"/>
    </row>
    <row r="398" spans="17:23" x14ac:dyDescent="0.25">
      <c r="Q398" s="222"/>
      <c r="S398" s="222"/>
      <c r="T398" s="217"/>
      <c r="U398" s="216"/>
      <c r="W398" s="217"/>
    </row>
    <row r="399" spans="17:23" x14ac:dyDescent="0.25">
      <c r="Q399" s="222"/>
      <c r="S399" s="222"/>
      <c r="T399" s="217"/>
      <c r="U399" s="216"/>
      <c r="W399" s="217"/>
    </row>
    <row r="400" spans="17:23" x14ac:dyDescent="0.25">
      <c r="Q400" s="222"/>
      <c r="S400" s="222"/>
      <c r="T400" s="217"/>
      <c r="U400" s="216"/>
      <c r="W400" s="217"/>
    </row>
    <row r="401" spans="17:23" x14ac:dyDescent="0.25">
      <c r="Q401" s="222"/>
      <c r="S401" s="222"/>
      <c r="T401" s="217"/>
      <c r="U401" s="216"/>
      <c r="W401" s="217"/>
    </row>
    <row r="402" spans="17:23" x14ac:dyDescent="0.25">
      <c r="Q402" s="222"/>
      <c r="S402" s="222"/>
      <c r="T402" s="217"/>
      <c r="U402" s="216"/>
      <c r="W402" s="217"/>
    </row>
    <row r="403" spans="17:23" x14ac:dyDescent="0.25">
      <c r="Q403" s="222"/>
      <c r="S403" s="222"/>
      <c r="T403" s="217"/>
      <c r="U403" s="216"/>
      <c r="W403" s="217"/>
    </row>
    <row r="404" spans="17:23" x14ac:dyDescent="0.25">
      <c r="Q404" s="222"/>
      <c r="S404" s="222"/>
      <c r="T404" s="217"/>
      <c r="U404" s="216"/>
      <c r="W404" s="217"/>
    </row>
    <row r="405" spans="17:23" x14ac:dyDescent="0.25">
      <c r="Q405" s="222"/>
      <c r="S405" s="222"/>
      <c r="T405" s="217"/>
      <c r="U405" s="216"/>
      <c r="W405" s="217"/>
    </row>
    <row r="406" spans="17:23" x14ac:dyDescent="0.25">
      <c r="Q406" s="222"/>
      <c r="S406" s="222"/>
      <c r="T406" s="217"/>
      <c r="U406" s="216"/>
      <c r="W406" s="217"/>
    </row>
    <row r="407" spans="17:23" x14ac:dyDescent="0.25">
      <c r="Q407" s="222"/>
      <c r="S407" s="222"/>
      <c r="T407" s="217"/>
      <c r="U407" s="216"/>
      <c r="W407" s="217"/>
    </row>
    <row r="408" spans="17:23" x14ac:dyDescent="0.25">
      <c r="Q408" s="222"/>
      <c r="S408" s="222"/>
      <c r="T408" s="217"/>
      <c r="U408" s="216"/>
      <c r="W408" s="217"/>
    </row>
    <row r="409" spans="17:23" x14ac:dyDescent="0.25">
      <c r="Q409" s="222"/>
      <c r="S409" s="222"/>
      <c r="T409" s="217"/>
      <c r="U409" s="216"/>
      <c r="W409" s="217"/>
    </row>
    <row r="410" spans="17:23" x14ac:dyDescent="0.25">
      <c r="Q410" s="222"/>
      <c r="S410" s="222"/>
      <c r="T410" s="217"/>
      <c r="U410" s="216"/>
      <c r="W410" s="217"/>
    </row>
    <row r="411" spans="17:23" x14ac:dyDescent="0.25">
      <c r="Q411" s="222"/>
      <c r="S411" s="222"/>
      <c r="T411" s="217"/>
      <c r="U411" s="216"/>
      <c r="W411" s="217"/>
    </row>
    <row r="412" spans="17:23" x14ac:dyDescent="0.25">
      <c r="Q412" s="222"/>
      <c r="S412" s="222"/>
      <c r="T412" s="217"/>
      <c r="U412" s="216"/>
      <c r="W412" s="217"/>
    </row>
    <row r="413" spans="17:23" x14ac:dyDescent="0.25">
      <c r="Q413" s="222"/>
      <c r="S413" s="222"/>
      <c r="T413" s="217"/>
      <c r="U413" s="216"/>
      <c r="W413" s="217"/>
    </row>
    <row r="414" spans="17:23" x14ac:dyDescent="0.25">
      <c r="Q414" s="222"/>
      <c r="S414" s="222"/>
      <c r="T414" s="217"/>
      <c r="U414" s="216"/>
      <c r="W414" s="217"/>
    </row>
    <row r="415" spans="17:23" x14ac:dyDescent="0.25">
      <c r="Q415" s="222"/>
      <c r="S415" s="222"/>
      <c r="T415" s="217"/>
      <c r="U415" s="216"/>
      <c r="W415" s="217"/>
    </row>
    <row r="416" spans="17:23" x14ac:dyDescent="0.25">
      <c r="Q416" s="222"/>
      <c r="S416" s="222"/>
      <c r="T416" s="217"/>
      <c r="U416" s="216"/>
      <c r="W416" s="217"/>
    </row>
    <row r="417" spans="17:23" x14ac:dyDescent="0.25">
      <c r="Q417" s="222"/>
      <c r="S417" s="222"/>
      <c r="T417" s="217"/>
      <c r="U417" s="216"/>
      <c r="W417" s="217"/>
    </row>
    <row r="418" spans="17:23" x14ac:dyDescent="0.25">
      <c r="Q418" s="222"/>
      <c r="S418" s="222"/>
      <c r="T418" s="217"/>
      <c r="U418" s="216"/>
      <c r="W418" s="217"/>
    </row>
    <row r="419" spans="17:23" x14ac:dyDescent="0.25">
      <c r="Q419" s="222"/>
      <c r="S419" s="222"/>
      <c r="T419" s="217"/>
      <c r="U419" s="216"/>
      <c r="W419" s="217"/>
    </row>
    <row r="420" spans="17:23" x14ac:dyDescent="0.25">
      <c r="Q420" s="222"/>
      <c r="S420" s="222"/>
      <c r="T420" s="217"/>
      <c r="U420" s="216"/>
      <c r="W420" s="217"/>
    </row>
    <row r="421" spans="17:23" x14ac:dyDescent="0.25">
      <c r="Q421" s="222"/>
      <c r="S421" s="222"/>
      <c r="T421" s="217"/>
      <c r="U421" s="216"/>
      <c r="W421" s="217"/>
    </row>
    <row r="422" spans="17:23" x14ac:dyDescent="0.25">
      <c r="Q422" s="222"/>
      <c r="S422" s="222"/>
      <c r="T422" s="217"/>
      <c r="U422" s="216"/>
      <c r="W422" s="217"/>
    </row>
    <row r="423" spans="17:23" x14ac:dyDescent="0.25">
      <c r="Q423" s="222"/>
      <c r="S423" s="222"/>
      <c r="T423" s="217"/>
      <c r="U423" s="216"/>
      <c r="W423" s="217"/>
    </row>
    <row r="424" spans="17:23" x14ac:dyDescent="0.25">
      <c r="Q424" s="222"/>
      <c r="S424" s="222"/>
      <c r="T424" s="217"/>
      <c r="U424" s="216"/>
      <c r="W424" s="217"/>
    </row>
    <row r="425" spans="17:23" x14ac:dyDescent="0.25">
      <c r="Q425" s="222"/>
      <c r="S425" s="222"/>
      <c r="T425" s="217"/>
      <c r="U425" s="216"/>
      <c r="W425" s="217"/>
    </row>
    <row r="426" spans="17:23" x14ac:dyDescent="0.25">
      <c r="Q426" s="222"/>
      <c r="S426" s="222"/>
      <c r="T426" s="217"/>
      <c r="U426" s="216"/>
      <c r="W426" s="217"/>
    </row>
    <row r="427" spans="17:23" x14ac:dyDescent="0.25">
      <c r="Q427" s="222"/>
      <c r="S427" s="222"/>
      <c r="T427" s="217"/>
      <c r="U427" s="216"/>
      <c r="W427" s="217"/>
    </row>
    <row r="428" spans="17:23" x14ac:dyDescent="0.25">
      <c r="Q428" s="222"/>
      <c r="S428" s="222"/>
      <c r="T428" s="217"/>
      <c r="U428" s="216"/>
      <c r="W428" s="217"/>
    </row>
    <row r="429" spans="17:23" x14ac:dyDescent="0.25">
      <c r="Q429" s="222"/>
      <c r="S429" s="222"/>
      <c r="T429" s="217"/>
      <c r="U429" s="216"/>
      <c r="W429" s="217"/>
    </row>
    <row r="430" spans="17:23" x14ac:dyDescent="0.25">
      <c r="Q430" s="222"/>
      <c r="S430" s="222"/>
      <c r="T430" s="217"/>
      <c r="U430" s="216"/>
      <c r="W430" s="217"/>
    </row>
    <row r="431" spans="17:23" x14ac:dyDescent="0.25">
      <c r="Q431" s="222"/>
      <c r="S431" s="222"/>
      <c r="T431" s="217"/>
      <c r="U431" s="216"/>
      <c r="W431" s="217"/>
    </row>
    <row r="432" spans="17:23" x14ac:dyDescent="0.25">
      <c r="Q432" s="222"/>
      <c r="S432" s="222"/>
      <c r="T432" s="217"/>
      <c r="U432" s="216"/>
      <c r="W432" s="217"/>
    </row>
    <row r="433" spans="17:23" x14ac:dyDescent="0.25">
      <c r="Q433" s="222"/>
      <c r="S433" s="222"/>
      <c r="T433" s="217"/>
      <c r="U433" s="216"/>
      <c r="W433" s="217"/>
    </row>
    <row r="434" spans="17:23" x14ac:dyDescent="0.25">
      <c r="Q434" s="222"/>
      <c r="S434" s="222"/>
      <c r="T434" s="217"/>
      <c r="U434" s="216"/>
      <c r="W434" s="217"/>
    </row>
    <row r="435" spans="17:23" x14ac:dyDescent="0.25">
      <c r="Q435" s="222"/>
      <c r="S435" s="222"/>
      <c r="T435" s="217"/>
      <c r="U435" s="216"/>
      <c r="W435" s="217"/>
    </row>
    <row r="436" spans="17:23" x14ac:dyDescent="0.25">
      <c r="Q436" s="222"/>
      <c r="S436" s="222"/>
      <c r="T436" s="217"/>
      <c r="U436" s="216"/>
      <c r="W436" s="217"/>
    </row>
    <row r="437" spans="17:23" x14ac:dyDescent="0.25">
      <c r="Q437" s="222"/>
      <c r="S437" s="222"/>
      <c r="T437" s="217"/>
      <c r="U437" s="216"/>
      <c r="W437" s="217"/>
    </row>
    <row r="438" spans="17:23" x14ac:dyDescent="0.25">
      <c r="Q438" s="222"/>
      <c r="S438" s="222"/>
      <c r="T438" s="217"/>
      <c r="U438" s="216"/>
      <c r="W438" s="217"/>
    </row>
    <row r="439" spans="17:23" x14ac:dyDescent="0.25">
      <c r="Q439" s="222"/>
      <c r="S439" s="222"/>
      <c r="T439" s="217"/>
      <c r="U439" s="216"/>
      <c r="W439" s="217"/>
    </row>
    <row r="440" spans="17:23" x14ac:dyDescent="0.25">
      <c r="Q440" s="222"/>
      <c r="S440" s="222"/>
      <c r="T440" s="217"/>
      <c r="U440" s="216"/>
      <c r="W440" s="217"/>
    </row>
    <row r="441" spans="17:23" x14ac:dyDescent="0.25">
      <c r="Q441" s="222"/>
      <c r="S441" s="222"/>
      <c r="T441" s="217"/>
      <c r="U441" s="216"/>
      <c r="W441" s="217"/>
    </row>
    <row r="442" spans="17:23" x14ac:dyDescent="0.25">
      <c r="Q442" s="222"/>
      <c r="S442" s="222"/>
      <c r="T442" s="217"/>
      <c r="U442" s="216"/>
      <c r="W442" s="217"/>
    </row>
    <row r="443" spans="17:23" x14ac:dyDescent="0.25">
      <c r="Q443" s="222"/>
      <c r="S443" s="222"/>
      <c r="T443" s="217"/>
      <c r="U443" s="216"/>
      <c r="W443" s="217"/>
    </row>
    <row r="444" spans="17:23" x14ac:dyDescent="0.25">
      <c r="Q444" s="222"/>
      <c r="S444" s="222"/>
      <c r="T444" s="217"/>
      <c r="U444" s="216"/>
      <c r="W444" s="217"/>
    </row>
    <row r="445" spans="17:23" x14ac:dyDescent="0.25">
      <c r="Q445" s="222"/>
      <c r="S445" s="222"/>
      <c r="T445" s="217"/>
      <c r="U445" s="216"/>
      <c r="W445" s="217"/>
    </row>
    <row r="446" spans="17:23" x14ac:dyDescent="0.25">
      <c r="Q446" s="222"/>
      <c r="S446" s="222"/>
      <c r="T446" s="217"/>
      <c r="U446" s="216"/>
      <c r="W446" s="217"/>
    </row>
    <row r="447" spans="17:23" x14ac:dyDescent="0.25">
      <c r="Q447" s="222"/>
      <c r="S447" s="222"/>
      <c r="T447" s="217"/>
      <c r="U447" s="218"/>
      <c r="V447" s="219"/>
      <c r="W447" s="171"/>
    </row>
    <row r="448" spans="17:23" x14ac:dyDescent="0.25">
      <c r="Q448" s="222"/>
      <c r="S448" s="222"/>
      <c r="T448" s="217"/>
    </row>
    <row r="449" spans="17:20" x14ac:dyDescent="0.25">
      <c r="Q449" s="222"/>
      <c r="S449" s="222"/>
      <c r="T449" s="217"/>
    </row>
    <row r="450" spans="17:20" x14ac:dyDescent="0.25">
      <c r="Q450" s="222"/>
      <c r="S450" s="222"/>
      <c r="T450" s="217"/>
    </row>
    <row r="451" spans="17:20" x14ac:dyDescent="0.25">
      <c r="Q451" s="222"/>
      <c r="S451" s="222"/>
      <c r="T451" s="217"/>
    </row>
    <row r="452" spans="17:20" x14ac:dyDescent="0.25">
      <c r="Q452" s="222"/>
      <c r="S452" s="222"/>
    </row>
    <row r="453" spans="17:20" x14ac:dyDescent="0.25">
      <c r="Q453" s="222"/>
      <c r="S453" s="222"/>
    </row>
    <row r="454" spans="17:20" x14ac:dyDescent="0.25">
      <c r="Q454" s="222"/>
      <c r="S454" s="222"/>
    </row>
    <row r="455" spans="17:20" x14ac:dyDescent="0.25">
      <c r="Q455" s="222"/>
      <c r="S455" s="222"/>
    </row>
    <row r="456" spans="17:20" x14ac:dyDescent="0.25">
      <c r="Q456" s="222"/>
      <c r="S456" s="222"/>
    </row>
    <row r="457" spans="17:20" x14ac:dyDescent="0.25">
      <c r="Q457" s="222"/>
      <c r="S457" s="222"/>
    </row>
    <row r="458" spans="17:20" x14ac:dyDescent="0.25">
      <c r="Q458" s="222"/>
      <c r="S458" s="222"/>
    </row>
    <row r="459" spans="17:20" x14ac:dyDescent="0.25">
      <c r="Q459" s="222"/>
      <c r="S459" s="222"/>
    </row>
    <row r="460" spans="17:20" x14ac:dyDescent="0.25">
      <c r="Q460" s="222"/>
      <c r="S460" s="222"/>
    </row>
    <row r="461" spans="17:20" x14ac:dyDescent="0.25">
      <c r="Q461" s="222"/>
      <c r="S461" s="222"/>
    </row>
    <row r="462" spans="17:20" x14ac:dyDescent="0.25">
      <c r="Q462" s="222"/>
      <c r="S462" s="222"/>
    </row>
    <row r="463" spans="17:20" x14ac:dyDescent="0.25">
      <c r="Q463" s="222"/>
      <c r="S463" s="222"/>
    </row>
    <row r="464" spans="17:20" x14ac:dyDescent="0.25">
      <c r="Q464" s="222"/>
      <c r="S464" s="222"/>
    </row>
    <row r="465" spans="17:19" x14ac:dyDescent="0.25">
      <c r="Q465" s="222"/>
      <c r="S465" s="222"/>
    </row>
    <row r="466" spans="17:19" x14ac:dyDescent="0.25">
      <c r="Q466" s="222"/>
      <c r="S466" s="222"/>
    </row>
    <row r="467" spans="17:19" x14ac:dyDescent="0.25">
      <c r="Q467" s="222"/>
      <c r="S467" s="222"/>
    </row>
    <row r="468" spans="17:19" x14ac:dyDescent="0.25">
      <c r="Q468" s="222"/>
      <c r="S468" s="222"/>
    </row>
    <row r="469" spans="17:19" x14ac:dyDescent="0.25">
      <c r="Q469" s="222"/>
      <c r="S469" s="222"/>
    </row>
    <row r="470" spans="17:19" x14ac:dyDescent="0.25">
      <c r="Q470" s="222"/>
      <c r="S470" s="222"/>
    </row>
    <row r="471" spans="17:19" x14ac:dyDescent="0.25">
      <c r="Q471" s="222"/>
      <c r="S471" s="222"/>
    </row>
    <row r="472" spans="17:19" x14ac:dyDescent="0.25">
      <c r="Q472" s="222"/>
      <c r="S472" s="222"/>
    </row>
    <row r="473" spans="17:19" x14ac:dyDescent="0.25">
      <c r="Q473" s="222"/>
      <c r="S473" s="222"/>
    </row>
    <row r="474" spans="17:19" x14ac:dyDescent="0.25">
      <c r="Q474" s="222"/>
      <c r="S474" s="222"/>
    </row>
    <row r="475" spans="17:19" x14ac:dyDescent="0.25">
      <c r="Q475" s="222"/>
      <c r="S475" s="222"/>
    </row>
    <row r="476" spans="17:19" x14ac:dyDescent="0.25">
      <c r="Q476" s="222"/>
      <c r="S476" s="222"/>
    </row>
    <row r="477" spans="17:19" x14ac:dyDescent="0.25">
      <c r="Q477" s="222"/>
      <c r="S477" s="222"/>
    </row>
    <row r="478" spans="17:19" x14ac:dyDescent="0.25">
      <c r="Q478" s="222"/>
      <c r="S478" s="222"/>
    </row>
    <row r="479" spans="17:19" x14ac:dyDescent="0.25">
      <c r="Q479" s="222"/>
      <c r="S479" s="222"/>
    </row>
    <row r="480" spans="17:19" x14ac:dyDescent="0.25">
      <c r="Q480" s="222"/>
      <c r="S480" s="222"/>
    </row>
    <row r="481" spans="17:19" x14ac:dyDescent="0.25">
      <c r="Q481" s="222"/>
      <c r="S481" s="222"/>
    </row>
    <row r="482" spans="17:19" x14ac:dyDescent="0.25">
      <c r="Q482" s="222"/>
      <c r="S482" s="222"/>
    </row>
    <row r="483" spans="17:19" x14ac:dyDescent="0.25">
      <c r="Q483" s="222"/>
      <c r="S483" s="222"/>
    </row>
    <row r="484" spans="17:19" x14ac:dyDescent="0.25">
      <c r="Q484" s="222"/>
      <c r="S484" s="222"/>
    </row>
    <row r="485" spans="17:19" x14ac:dyDescent="0.25">
      <c r="Q485" s="222"/>
      <c r="S485" s="222"/>
    </row>
    <row r="486" spans="17:19" x14ac:dyDescent="0.25">
      <c r="Q486" s="222"/>
      <c r="S486" s="222"/>
    </row>
    <row r="487" spans="17:19" x14ac:dyDescent="0.25">
      <c r="Q487" s="222"/>
      <c r="S487" s="222"/>
    </row>
    <row r="488" spans="17:19" x14ac:dyDescent="0.25">
      <c r="Q488" s="222"/>
      <c r="S488" s="222"/>
    </row>
    <row r="489" spans="17:19" x14ac:dyDescent="0.25">
      <c r="Q489" s="222"/>
      <c r="S489" s="222"/>
    </row>
    <row r="490" spans="17:19" x14ac:dyDescent="0.25">
      <c r="Q490" s="222"/>
      <c r="S490" s="222"/>
    </row>
    <row r="491" spans="17:19" x14ac:dyDescent="0.25">
      <c r="Q491" s="222"/>
      <c r="S491" s="222"/>
    </row>
    <row r="492" spans="17:19" x14ac:dyDescent="0.25">
      <c r="Q492" s="222"/>
      <c r="S492" s="222"/>
    </row>
    <row r="493" spans="17:19" x14ac:dyDescent="0.25">
      <c r="Q493" s="222"/>
      <c r="S493" s="222"/>
    </row>
    <row r="494" spans="17:19" x14ac:dyDescent="0.25">
      <c r="Q494" s="222"/>
      <c r="S494" s="222"/>
    </row>
    <row r="495" spans="17:19" x14ac:dyDescent="0.25">
      <c r="Q495" s="222"/>
      <c r="S495" s="222"/>
    </row>
    <row r="496" spans="17:19" x14ac:dyDescent="0.25">
      <c r="Q496" s="222"/>
      <c r="S496" s="222"/>
    </row>
    <row r="497" spans="17:19" x14ac:dyDescent="0.25">
      <c r="Q497" s="222"/>
      <c r="S497" s="222"/>
    </row>
    <row r="498" spans="17:19" x14ac:dyDescent="0.25">
      <c r="Q498" s="222"/>
      <c r="S498" s="222"/>
    </row>
    <row r="499" spans="17:19" x14ac:dyDescent="0.25">
      <c r="Q499" s="222"/>
      <c r="S499" s="222"/>
    </row>
    <row r="500" spans="17:19" x14ac:dyDescent="0.25">
      <c r="Q500" s="222"/>
      <c r="S500" s="222"/>
    </row>
    <row r="501" spans="17:19" x14ac:dyDescent="0.25">
      <c r="Q501" s="222"/>
      <c r="S501" s="222"/>
    </row>
    <row r="502" spans="17:19" x14ac:dyDescent="0.25">
      <c r="Q502" s="222"/>
      <c r="S502" s="222"/>
    </row>
    <row r="503" spans="17:19" x14ac:dyDescent="0.25">
      <c r="Q503" s="222"/>
      <c r="S503" s="222"/>
    </row>
    <row r="504" spans="17:19" x14ac:dyDescent="0.25">
      <c r="Q504" s="222"/>
      <c r="S504" s="222"/>
    </row>
    <row r="505" spans="17:19" x14ac:dyDescent="0.25">
      <c r="Q505" s="222"/>
      <c r="S505" s="222"/>
    </row>
    <row r="506" spans="17:19" x14ac:dyDescent="0.25">
      <c r="Q506" s="222"/>
      <c r="S506" s="222"/>
    </row>
    <row r="507" spans="17:19" x14ac:dyDescent="0.25">
      <c r="Q507" s="222"/>
      <c r="S507" s="222"/>
    </row>
    <row r="508" spans="17:19" x14ac:dyDescent="0.25">
      <c r="Q508" s="222"/>
      <c r="S508" s="222"/>
    </row>
    <row r="509" spans="17:19" x14ac:dyDescent="0.25">
      <c r="Q509" s="222"/>
      <c r="S509" s="222"/>
    </row>
    <row r="510" spans="17:19" x14ac:dyDescent="0.25">
      <c r="Q510" s="222"/>
      <c r="S510" s="222"/>
    </row>
    <row r="511" spans="17:19" x14ac:dyDescent="0.25">
      <c r="Q511" s="222"/>
      <c r="S511" s="222"/>
    </row>
    <row r="512" spans="17:19" x14ac:dyDescent="0.25">
      <c r="Q512" s="222"/>
      <c r="S512" s="222"/>
    </row>
    <row r="513" spans="17:19" x14ac:dyDescent="0.25">
      <c r="Q513" s="222"/>
      <c r="S513" s="222"/>
    </row>
    <row r="514" spans="17:19" x14ac:dyDescent="0.25">
      <c r="Q514" s="222"/>
      <c r="S514" s="222"/>
    </row>
    <row r="515" spans="17:19" x14ac:dyDescent="0.25">
      <c r="Q515" s="222"/>
      <c r="S515" s="222"/>
    </row>
    <row r="516" spans="17:19" x14ac:dyDescent="0.25">
      <c r="Q516" s="222"/>
      <c r="S516" s="222"/>
    </row>
    <row r="517" spans="17:19" x14ac:dyDescent="0.25">
      <c r="Q517" s="222"/>
      <c r="S517" s="222"/>
    </row>
    <row r="518" spans="17:19" x14ac:dyDescent="0.25">
      <c r="Q518" s="222"/>
      <c r="S518" s="222"/>
    </row>
    <row r="519" spans="17:19" x14ac:dyDescent="0.25">
      <c r="Q519" s="222"/>
      <c r="S519" s="222"/>
    </row>
    <row r="520" spans="17:19" x14ac:dyDescent="0.25">
      <c r="Q520" s="222"/>
      <c r="S520" s="222"/>
    </row>
    <row r="521" spans="17:19" x14ac:dyDescent="0.25">
      <c r="Q521" s="222"/>
      <c r="S521" s="222"/>
    </row>
    <row r="522" spans="17:19" x14ac:dyDescent="0.25">
      <c r="Q522" s="222"/>
      <c r="S522" s="222"/>
    </row>
    <row r="523" spans="17:19" x14ac:dyDescent="0.25">
      <c r="Q523" s="222"/>
      <c r="S523" s="222"/>
    </row>
    <row r="524" spans="17:19" x14ac:dyDescent="0.25">
      <c r="Q524" s="222"/>
      <c r="S524" s="222"/>
    </row>
    <row r="525" spans="17:19" x14ac:dyDescent="0.25">
      <c r="Q525" s="222"/>
      <c r="S525" s="222"/>
    </row>
    <row r="526" spans="17:19" x14ac:dyDescent="0.25">
      <c r="Q526" s="222"/>
      <c r="S526" s="222"/>
    </row>
    <row r="527" spans="17:19" x14ac:dyDescent="0.25">
      <c r="Q527" s="222"/>
      <c r="S527" s="222"/>
    </row>
    <row r="528" spans="17:19" x14ac:dyDescent="0.25">
      <c r="Q528" s="222"/>
      <c r="S528" s="222"/>
    </row>
    <row r="529" spans="17:19" x14ac:dyDescent="0.25">
      <c r="Q529" s="222"/>
      <c r="S529" s="222"/>
    </row>
    <row r="530" spans="17:19" x14ac:dyDescent="0.25">
      <c r="Q530" s="222"/>
      <c r="S530" s="222"/>
    </row>
    <row r="531" spans="17:19" x14ac:dyDescent="0.25">
      <c r="Q531" s="222"/>
      <c r="S531" s="222"/>
    </row>
    <row r="532" spans="17:19" x14ac:dyDescent="0.25">
      <c r="Q532" s="222"/>
      <c r="S532" s="222"/>
    </row>
    <row r="533" spans="17:19" x14ac:dyDescent="0.25">
      <c r="Q533" s="222"/>
      <c r="S533" s="222"/>
    </row>
    <row r="534" spans="17:19" x14ac:dyDescent="0.25">
      <c r="Q534" s="222"/>
      <c r="S534" s="222"/>
    </row>
    <row r="535" spans="17:19" x14ac:dyDescent="0.25">
      <c r="Q535" s="222"/>
      <c r="S535" s="222"/>
    </row>
    <row r="536" spans="17:19" x14ac:dyDescent="0.25">
      <c r="Q536" s="222"/>
      <c r="S536" s="170"/>
    </row>
    <row r="537" spans="17:19" x14ac:dyDescent="0.25">
      <c r="Q537" s="222"/>
    </row>
    <row r="538" spans="17:19" x14ac:dyDescent="0.25">
      <c r="Q538" s="222"/>
    </row>
    <row r="539" spans="17:19" x14ac:dyDescent="0.25">
      <c r="Q539" s="170"/>
    </row>
  </sheetData>
  <mergeCells count="7">
    <mergeCell ref="C3:G3"/>
    <mergeCell ref="B26:G26"/>
    <mergeCell ref="B8:B9"/>
    <mergeCell ref="B7:G7"/>
    <mergeCell ref="B5:G5"/>
    <mergeCell ref="B10:G10"/>
    <mergeCell ref="B11:G11"/>
  </mergeCells>
  <pageMargins left="0.70866141732283472" right="0.70866141732283472" top="0.74803149606299213" bottom="0.74803149606299213" header="0.31496062992125984" footer="0.31496062992125984"/>
  <pageSetup paperSize="9" scale="8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A19D-3287-49D9-BDC2-256218447111}">
  <dimension ref="A1:A23"/>
  <sheetViews>
    <sheetView workbookViewId="0">
      <selection activeCell="G18" sqref="G18"/>
    </sheetView>
  </sheetViews>
  <sheetFormatPr defaultRowHeight="15" x14ac:dyDescent="0.25"/>
  <sheetData>
    <row r="1" spans="1:1" x14ac:dyDescent="0.25">
      <c r="A1" s="148" t="s">
        <v>168</v>
      </c>
    </row>
    <row r="2" spans="1:1" x14ac:dyDescent="0.25">
      <c r="A2" s="5" t="s">
        <v>169</v>
      </c>
    </row>
    <row r="3" spans="1:1" x14ac:dyDescent="0.25">
      <c r="A3" s="5" t="s">
        <v>170</v>
      </c>
    </row>
    <row r="4" spans="1:1" x14ac:dyDescent="0.25">
      <c r="A4" s="5" t="s">
        <v>171</v>
      </c>
    </row>
    <row r="5" spans="1:1" x14ac:dyDescent="0.25">
      <c r="A5" s="5" t="s">
        <v>172</v>
      </c>
    </row>
    <row r="7" spans="1:1" x14ac:dyDescent="0.25">
      <c r="A7" s="5" t="s">
        <v>173</v>
      </c>
    </row>
    <row r="8" spans="1:1" x14ac:dyDescent="0.25">
      <c r="A8" s="5" t="s">
        <v>174</v>
      </c>
    </row>
    <row r="9" spans="1:1" x14ac:dyDescent="0.25">
      <c r="A9" s="5" t="s">
        <v>175</v>
      </c>
    </row>
    <row r="10" spans="1:1" x14ac:dyDescent="0.25">
      <c r="A10" s="5" t="s">
        <v>176</v>
      </c>
    </row>
    <row r="12" spans="1:1" x14ac:dyDescent="0.25">
      <c r="A12" s="5" t="s">
        <v>177</v>
      </c>
    </row>
    <row r="13" spans="1:1" x14ac:dyDescent="0.25">
      <c r="A13" s="144">
        <v>0</v>
      </c>
    </row>
    <row r="14" spans="1:1" x14ac:dyDescent="0.25">
      <c r="A14" s="149">
        <v>0.25</v>
      </c>
    </row>
    <row r="15" spans="1:1" x14ac:dyDescent="0.25">
      <c r="A15" s="149">
        <v>0.3</v>
      </c>
    </row>
    <row r="16" spans="1:1" x14ac:dyDescent="0.25">
      <c r="A16" s="149"/>
    </row>
    <row r="18" spans="1:1" x14ac:dyDescent="0.25">
      <c r="A18" t="s">
        <v>178</v>
      </c>
    </row>
    <row r="20" spans="1:1" x14ac:dyDescent="0.25">
      <c r="A20" t="s">
        <v>179</v>
      </c>
    </row>
    <row r="21" spans="1:1" x14ac:dyDescent="0.25">
      <c r="A21" t="s">
        <v>180</v>
      </c>
    </row>
    <row r="22" spans="1:1" x14ac:dyDescent="0.25">
      <c r="A22" t="s">
        <v>181</v>
      </c>
    </row>
    <row r="23" spans="1:1" x14ac:dyDescent="0.25">
      <c r="A23" t="s">
        <v>182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b41fe4f-18ce-4705-8a0b-9750bce1dd0b">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DAF50621EAB246BE48CF9E9D06933E" ma:contentTypeVersion="6" ma:contentTypeDescription="Create a new document." ma:contentTypeScope="" ma:versionID="db8f07f62b5b15040db3245a266d28ea">
  <xsd:schema xmlns:xsd="http://www.w3.org/2001/XMLSchema" xmlns:xs="http://www.w3.org/2001/XMLSchema" xmlns:p="http://schemas.microsoft.com/office/2006/metadata/properties" xmlns:ns2="5972f638-66ac-4cfe-8c1d-44fadd045036" xmlns:ns3="7b41fe4f-18ce-4705-8a0b-9750bce1dd0b" targetNamespace="http://schemas.microsoft.com/office/2006/metadata/properties" ma:root="true" ma:fieldsID="ec098c503e2d28331fa8db576d1d4e73" ns2:_="" ns3:_="">
    <xsd:import namespace="5972f638-66ac-4cfe-8c1d-44fadd045036"/>
    <xsd:import namespace="7b41fe4f-18ce-4705-8a0b-9750bce1dd0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72f638-66ac-4cfe-8c1d-44fadd0450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41fe4f-18ce-4705-8a0b-9750bce1dd0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613173-54AD-4A81-9FDA-9E7287A9DCB4}">
  <ds:schemaRefs>
    <ds:schemaRef ds:uri="http://www.w3.org/XML/1998/namespace"/>
    <ds:schemaRef ds:uri="http://purl.org/dc/dcmitype/"/>
    <ds:schemaRef ds:uri="http://purl.org/dc/elements/1.1/"/>
    <ds:schemaRef ds:uri="http://schemas.microsoft.com/office/2006/metadata/properties"/>
    <ds:schemaRef ds:uri="7b41fe4f-18ce-4705-8a0b-9750bce1dd0b"/>
    <ds:schemaRef ds:uri="5972f638-66ac-4cfe-8c1d-44fadd045036"/>
    <ds:schemaRef ds:uri="http://schemas.microsoft.com/office/2006/documentManagement/types"/>
    <ds:schemaRef ds:uri="http://purl.org/dc/term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07255C0-301C-4458-A98D-6D54A22B9D85}">
  <ds:schemaRefs>
    <ds:schemaRef ds:uri="http://schemas.microsoft.com/sharepoint/v3/contenttype/forms"/>
  </ds:schemaRefs>
</ds:datastoreItem>
</file>

<file path=customXml/itemProps3.xml><?xml version="1.0" encoding="utf-8"?>
<ds:datastoreItem xmlns:ds="http://schemas.openxmlformats.org/officeDocument/2006/customXml" ds:itemID="{435A13E5-DEC8-42F4-9879-C0830F66F3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72f638-66ac-4cfe-8c1d-44fadd045036"/>
    <ds:schemaRef ds:uri="7b41fe4f-18ce-4705-8a0b-9750bce1dd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Info &amp; Signatures</vt:lpstr>
      <vt:lpstr>No Cost Extension</vt:lpstr>
      <vt:lpstr>Budget Reallocation</vt:lpstr>
      <vt:lpstr>Social Benefit</vt:lpstr>
      <vt:lpstr>Defer, Suspend or Cancel</vt:lpstr>
      <vt:lpstr>Gantt Chart</vt:lpstr>
      <vt:lpstr>Proposed Budget</vt:lpstr>
      <vt:lpstr>HEA Covid Funding</vt:lpstr>
      <vt:lpstr>Drop Down Lists (Hide)</vt:lpstr>
      <vt:lpstr>'Budget Reallocation'!Print_Area</vt:lpstr>
      <vt:lpstr>'HEA Covid Funding'!Print_Area</vt:lpstr>
      <vt:lpstr>'Budget Reallocation'!Print_Titles</vt:lpstr>
      <vt:lpstr>'No Cost Extension'!Print_Titles</vt:lpstr>
      <vt:lpstr>'Social Benefit'!Print_Titles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Aoife Winters</dc:creator>
  <cp:keywords/>
  <dc:description/>
  <cp:lastModifiedBy>Siobhan Hackett</cp:lastModifiedBy>
  <cp:revision/>
  <dcterms:created xsi:type="dcterms:W3CDTF">2021-06-09T19:33:21Z</dcterms:created>
  <dcterms:modified xsi:type="dcterms:W3CDTF">2024-12-20T14:31:40Z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0x01010077DAF50621EAB246BE48CF9E9D06933E</vt:lpwstr>
  </property>
  <property fmtid="{D5CDD505-2E9C-101B-9397-08002B2CF9AE}" pid="3" name="Order">
    <vt:r8>70000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