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14388" yWindow="348" windowWidth="14436" windowHeight="10860" tabRatio="856" firstSheet="39" activeTab="44"/>
  </bookViews>
  <sheets>
    <sheet name="Cover page" sheetId="68" r:id="rId1"/>
    <sheet name="Table of contents" sheetId="67" r:id="rId2"/>
    <sheet name="Figure 2.1" sheetId="55" r:id="rId3"/>
    <sheet name="Table 2.1" sheetId="19" r:id="rId4"/>
    <sheet name="Figure 2.2" sheetId="45" r:id="rId5"/>
    <sheet name="Table 2.2" sheetId="18" r:id="rId6"/>
    <sheet name="Figure 2.3" sheetId="64" r:id="rId7"/>
    <sheet name="Table 2.3" sheetId="17" r:id="rId8"/>
    <sheet name="Table 2.4" sheetId="16" r:id="rId9"/>
    <sheet name="Table 2.4a" sheetId="53" r:id="rId10"/>
    <sheet name="Table 2.5" sheetId="15" r:id="rId11"/>
    <sheet name="Figure 3.1" sheetId="41" r:id="rId12"/>
    <sheet name="Table 3.1" sheetId="1" r:id="rId13"/>
    <sheet name="Table 3.2" sheetId="2" r:id="rId14"/>
    <sheet name="Table 3.3" sheetId="4" r:id="rId15"/>
    <sheet name="Figure 3.2" sheetId="48" r:id="rId16"/>
    <sheet name="Table 3.4" sheetId="5" r:id="rId17"/>
    <sheet name="Table 3.5" sheetId="6" r:id="rId18"/>
    <sheet name="Table 3.6" sheetId="7" r:id="rId19"/>
    <sheet name="Table 3.7" sheetId="8" r:id="rId20"/>
    <sheet name="Table 3.7a" sheetId="56" r:id="rId21"/>
    <sheet name="Table 3.8" sheetId="9" r:id="rId22"/>
    <sheet name="Table 3.8a" sheetId="62" r:id="rId23"/>
    <sheet name="Table 3.8b" sheetId="58" r:id="rId24"/>
    <sheet name="Table 3.9" sheetId="10" r:id="rId25"/>
    <sheet name="Figure 4.1" sheetId="44" r:id="rId26"/>
    <sheet name="Table 4.1" sheetId="20" r:id="rId27"/>
    <sheet name="Table 4.2" sheetId="21" r:id="rId28"/>
    <sheet name="Table 4.3" sheetId="22" r:id="rId29"/>
    <sheet name="Figure 4.2" sheetId="65" r:id="rId30"/>
    <sheet name="Table 4.4" sheetId="23" r:id="rId31"/>
    <sheet name="Table 4.5" sheetId="24" r:id="rId32"/>
    <sheet name="Table 4.6" sheetId="25" r:id="rId33"/>
    <sheet name="Table 4.7" sheetId="26" r:id="rId34"/>
    <sheet name="Table 4.8" sheetId="27" r:id="rId35"/>
    <sheet name="Table 4.9" sheetId="28" r:id="rId36"/>
    <sheet name="Table 4.10" sheetId="29" r:id="rId37"/>
    <sheet name="Table 4.11" sheetId="30" r:id="rId38"/>
    <sheet name="Table 4.12" sheetId="33" r:id="rId39"/>
    <sheet name="Table 4.13" sheetId="35" r:id="rId40"/>
    <sheet name="Table 4.14a" sheetId="61" r:id="rId41"/>
    <sheet name="Table 4.14b" sheetId="60" r:id="rId42"/>
    <sheet name="Table 4.15" sheetId="37" r:id="rId43"/>
    <sheet name="Table 4.16" sheetId="38" r:id="rId44"/>
    <sheet name="Figure 4.3" sheetId="66" r:id="rId45"/>
  </sheets>
  <externalReferences>
    <externalReference r:id="rId46"/>
  </externalReferences>
  <definedNames>
    <definedName name="_ftn1" localSheetId="43">'Table 4.16'!$A$34</definedName>
    <definedName name="_ftnref1" localSheetId="43">'Table 4.16'!#REF!</definedName>
    <definedName name="_MailAutoSig" localSheetId="16">'Table 3.4'!$A$22</definedName>
    <definedName name="_xlnm.Print_Area" localSheetId="0">'Cover page'!$A$1:$G$38</definedName>
    <definedName name="_xlnm.Print_Area" localSheetId="2">'Figure 2.1'!$A$1:$L$33</definedName>
    <definedName name="_xlnm.Print_Area" localSheetId="4">'Figure 2.2'!$A$1:$K$29</definedName>
    <definedName name="_xlnm.Print_Area" localSheetId="11">'Figure 3.1'!$A$1:$K$27</definedName>
    <definedName name="_xlnm.Print_Area" localSheetId="15">'Figure 3.2'!$A$1:$O$18</definedName>
    <definedName name="_xlnm.Print_Area" localSheetId="25">'Figure 4.1'!$A$1:$J$25</definedName>
    <definedName name="_xlnm.Print_Area" localSheetId="29">'Figure 4.2'!$A$1:$A$2</definedName>
    <definedName name="_xlnm.Print_Area" localSheetId="44">'Figure 4.3'!$A$1:$K$34</definedName>
    <definedName name="_xlnm.Print_Area" localSheetId="5">'Table 2.2'!$A$1:$M$22</definedName>
    <definedName name="_xlnm.Print_Area" localSheetId="7">'Table 2.3'!$A$1:$Q$22</definedName>
    <definedName name="_xlnm.Print_Area" localSheetId="12">'Table 3.1'!$A$1:$C$10</definedName>
    <definedName name="_xlnm.Print_Area" localSheetId="14">'Table 3.3'!$A$1:$G$46</definedName>
    <definedName name="_xlnm.Print_Area" localSheetId="16">'Table 3.4'!$A$1:$D$13</definedName>
    <definedName name="_xlnm.Print_Area" localSheetId="18">'Table 3.6'!$A$1:$M$38</definedName>
    <definedName name="_xlnm.Print_Area" localSheetId="20">'Table 3.7a'!$A$1:$U$35</definedName>
    <definedName name="_xlnm.Print_Area" localSheetId="21">'Table 3.8'!$A$1:$E$15</definedName>
    <definedName name="_xlnm.Print_Area" localSheetId="23">'Table 3.8b'!$A$1:$X$25</definedName>
    <definedName name="_xlnm.Print_Area" localSheetId="24">'Table 3.9'!$A$1:$N$15</definedName>
    <definedName name="_xlnm.Print_Area" localSheetId="26">'Table 4.1'!$A$1:$H$13</definedName>
    <definedName name="_xlnm.Print_Area" localSheetId="37">'Table 4.11'!$A$1:$M$24</definedName>
    <definedName name="_xlnm.Print_Area" localSheetId="38">'Table 4.12'!$A$1:$H$13</definedName>
    <definedName name="_xlnm.Print_Area" localSheetId="39">'Table 4.13'!$A$1:$B$12</definedName>
    <definedName name="_xlnm.Print_Area" localSheetId="40">'Table 4.14a'!$A$1:$B$13</definedName>
    <definedName name="_xlnm.Print_Area" localSheetId="43">'Table 4.16'!$A$1:$G$39</definedName>
    <definedName name="_xlnm.Print_Area" localSheetId="27">'Table 4.2'!$A$1:$Q$17</definedName>
    <definedName name="_xlnm.Print_Area" localSheetId="28">'Table 4.3'!$A$1:$O$27</definedName>
    <definedName name="_xlnm.Print_Area" localSheetId="30">'Table 4.4'!$A$1:$U$18</definedName>
    <definedName name="_xlnm.Print_Area" localSheetId="31">'Table 4.5'!$A$1:$F$14</definedName>
    <definedName name="_xlnm.Print_Area" localSheetId="32">'Table 4.6'!$A$1:$G$8</definedName>
    <definedName name="_xlnm.Print_Area" localSheetId="33">'Table 4.7'!$A$1:$B$11</definedName>
    <definedName name="_xlnm.Print_Area" localSheetId="34">'Table 4.8'!$A$1:$M$17</definedName>
    <definedName name="_xlnm.Print_Area" localSheetId="35">'Table 4.9'!$A$1:$AF$39</definedName>
    <definedName name="_xlnm.Print_Area" localSheetId="1">'Table of contents'!$A$1:$C$48</definedName>
  </definedNames>
  <calcPr calcId="145621"/>
</workbook>
</file>

<file path=xl/calcChain.xml><?xml version="1.0" encoding="utf-8"?>
<calcChain xmlns="http://schemas.openxmlformats.org/spreadsheetml/2006/main">
  <c r="E29" i="53" l="1"/>
  <c r="E4" i="66" l="1"/>
  <c r="E5" i="66"/>
  <c r="E6" i="66"/>
  <c r="E7" i="66"/>
  <c r="E8" i="66"/>
  <c r="E9" i="66"/>
  <c r="E10" i="66"/>
  <c r="E11" i="66"/>
  <c r="E12" i="66"/>
  <c r="E3" i="66"/>
  <c r="F33" i="38" l="1"/>
  <c r="M21" i="30"/>
  <c r="L21" i="30"/>
  <c r="K21" i="30"/>
  <c r="J21" i="30"/>
  <c r="I21" i="30"/>
  <c r="H21" i="30"/>
  <c r="G21" i="30"/>
  <c r="F21" i="30"/>
  <c r="E21" i="30"/>
  <c r="D21" i="30"/>
  <c r="C21" i="30"/>
  <c r="B21" i="30"/>
  <c r="B10" i="26"/>
  <c r="E13" i="24"/>
  <c r="C13" i="24"/>
  <c r="E12" i="24"/>
  <c r="C12" i="24"/>
  <c r="E11" i="24"/>
  <c r="C11" i="24"/>
  <c r="E10" i="24"/>
  <c r="C10" i="24"/>
  <c r="E9" i="24"/>
  <c r="C9" i="24"/>
  <c r="E8" i="24"/>
  <c r="C8" i="24"/>
  <c r="E7" i="24"/>
  <c r="C7" i="24"/>
  <c r="E6" i="24"/>
  <c r="C6" i="24"/>
  <c r="E5" i="24"/>
  <c r="C5" i="24"/>
  <c r="E4" i="24"/>
  <c r="C4" i="24"/>
  <c r="X23" i="58"/>
  <c r="B23" i="58"/>
  <c r="X22" i="58"/>
  <c r="U22" i="58"/>
  <c r="S22" i="58"/>
  <c r="Q22" i="58"/>
  <c r="O22" i="58"/>
  <c r="M22" i="58"/>
  <c r="K22" i="58"/>
  <c r="I22" i="58"/>
  <c r="G22" i="58"/>
  <c r="E22" i="58"/>
  <c r="C22" i="58"/>
  <c r="X21" i="58"/>
  <c r="U21" i="58"/>
  <c r="S21" i="58"/>
  <c r="Q21" i="58"/>
  <c r="O21" i="58"/>
  <c r="M21" i="58"/>
  <c r="K21" i="58"/>
  <c r="I21" i="58"/>
  <c r="G21" i="58"/>
  <c r="E21" i="58"/>
  <c r="C21" i="58"/>
  <c r="X20" i="58"/>
  <c r="U20" i="58"/>
  <c r="S20" i="58"/>
  <c r="Q20" i="58"/>
  <c r="O20" i="58"/>
  <c r="M20" i="58"/>
  <c r="K20" i="58"/>
  <c r="I20" i="58"/>
  <c r="G20" i="58"/>
  <c r="E20" i="58"/>
  <c r="C20" i="58"/>
  <c r="X19" i="58"/>
  <c r="U19" i="58"/>
  <c r="S19" i="58"/>
  <c r="Q19" i="58"/>
  <c r="O19" i="58"/>
  <c r="M19" i="58"/>
  <c r="K19" i="58"/>
  <c r="I19" i="58"/>
  <c r="G19" i="58"/>
  <c r="E19" i="58"/>
  <c r="C19" i="58"/>
  <c r="X18" i="58"/>
  <c r="U18" i="58"/>
  <c r="S18" i="58"/>
  <c r="Q18" i="58"/>
  <c r="O18" i="58"/>
  <c r="M18" i="58"/>
  <c r="K18" i="58"/>
  <c r="I18" i="58"/>
  <c r="G18" i="58"/>
  <c r="E18" i="58"/>
  <c r="C18" i="58"/>
  <c r="X17" i="58"/>
  <c r="U17" i="58"/>
  <c r="S17" i="58"/>
  <c r="Q17" i="58"/>
  <c r="O17" i="58"/>
  <c r="M17" i="58"/>
  <c r="K17" i="58"/>
  <c r="I17" i="58"/>
  <c r="G17" i="58"/>
  <c r="E17" i="58"/>
  <c r="C17" i="58"/>
  <c r="X16" i="58"/>
  <c r="U16" i="58"/>
  <c r="S16" i="58"/>
  <c r="Q16" i="58"/>
  <c r="O16" i="58"/>
  <c r="M16" i="58"/>
  <c r="K16" i="58"/>
  <c r="I16" i="58"/>
  <c r="G16" i="58"/>
  <c r="E16" i="58"/>
  <c r="C16" i="58"/>
  <c r="X15" i="58"/>
  <c r="U15" i="58"/>
  <c r="S15" i="58"/>
  <c r="Q15" i="58"/>
  <c r="O15" i="58"/>
  <c r="M15" i="58"/>
  <c r="K15" i="58"/>
  <c r="I15" i="58"/>
  <c r="G15" i="58"/>
  <c r="E15" i="58"/>
  <c r="C15" i="58"/>
  <c r="X14" i="58"/>
  <c r="U14" i="58"/>
  <c r="S14" i="58"/>
  <c r="Q14" i="58"/>
  <c r="O14" i="58"/>
  <c r="M14" i="58"/>
  <c r="K14" i="58"/>
  <c r="I14" i="58"/>
  <c r="G14" i="58"/>
  <c r="E14" i="58"/>
  <c r="C14" i="58"/>
  <c r="X12" i="58"/>
  <c r="U12" i="58"/>
  <c r="T12" i="58"/>
  <c r="S12" i="58"/>
  <c r="R12" i="58"/>
  <c r="Q12" i="58"/>
  <c r="P12" i="58"/>
  <c r="O12" i="58"/>
  <c r="N12" i="58"/>
  <c r="M12" i="58"/>
  <c r="L12" i="58"/>
  <c r="K12" i="58"/>
  <c r="J12" i="58"/>
  <c r="I12" i="58"/>
  <c r="H12" i="58"/>
  <c r="G12" i="58"/>
  <c r="F12" i="58"/>
  <c r="E12" i="58"/>
  <c r="D12" i="58"/>
  <c r="C12" i="58"/>
  <c r="B12" i="58"/>
  <c r="X11" i="58"/>
  <c r="U11" i="58"/>
  <c r="S11" i="58"/>
  <c r="Q11" i="58"/>
  <c r="O11" i="58"/>
  <c r="M11" i="58"/>
  <c r="K11" i="58"/>
  <c r="I11" i="58"/>
  <c r="G11" i="58"/>
  <c r="E11" i="58"/>
  <c r="C11" i="58"/>
  <c r="X10" i="58"/>
  <c r="U10" i="58"/>
  <c r="S10" i="58"/>
  <c r="Q10" i="58"/>
  <c r="O10" i="58"/>
  <c r="M10" i="58"/>
  <c r="K10" i="58"/>
  <c r="I10" i="58"/>
  <c r="G10" i="58"/>
  <c r="E10" i="58"/>
  <c r="C10" i="58"/>
  <c r="X9" i="58"/>
  <c r="U9" i="58"/>
  <c r="S9" i="58"/>
  <c r="Q9" i="58"/>
  <c r="O9" i="58"/>
  <c r="M9" i="58"/>
  <c r="K9" i="58"/>
  <c r="I9" i="58"/>
  <c r="G9" i="58"/>
  <c r="E9" i="58"/>
  <c r="C9" i="58"/>
  <c r="X8" i="58"/>
  <c r="U8" i="58"/>
  <c r="S8" i="58"/>
  <c r="Q8" i="58"/>
  <c r="O8" i="58"/>
  <c r="M8" i="58"/>
  <c r="K8" i="58"/>
  <c r="I8" i="58"/>
  <c r="G8" i="58"/>
  <c r="E8" i="58"/>
  <c r="C8" i="58"/>
  <c r="X7" i="58"/>
  <c r="U7" i="58"/>
  <c r="S7" i="58"/>
  <c r="Q7" i="58"/>
  <c r="O7" i="58"/>
  <c r="M7" i="58"/>
  <c r="K7" i="58"/>
  <c r="I7" i="58"/>
  <c r="G7" i="58"/>
  <c r="E7" i="58"/>
  <c r="C7" i="58"/>
  <c r="X6" i="58"/>
  <c r="U6" i="58"/>
  <c r="S6" i="58"/>
  <c r="Q6" i="58"/>
  <c r="O6" i="58"/>
  <c r="M6" i="58"/>
  <c r="K6" i="58"/>
  <c r="I6" i="58"/>
  <c r="G6" i="58"/>
  <c r="E6" i="58"/>
  <c r="C6" i="58"/>
  <c r="X5" i="58"/>
  <c r="U5" i="58"/>
  <c r="S5" i="58"/>
  <c r="Q5" i="58"/>
  <c r="O5" i="58"/>
  <c r="M5" i="58"/>
  <c r="K5" i="58"/>
  <c r="I5" i="58"/>
  <c r="G5" i="58"/>
  <c r="E5" i="58"/>
  <c r="C5" i="58"/>
  <c r="X4" i="58"/>
  <c r="U4" i="58"/>
  <c r="S4" i="58"/>
  <c r="Q4" i="58"/>
  <c r="O4" i="58"/>
  <c r="M4" i="58"/>
  <c r="K4" i="58"/>
  <c r="I4" i="58"/>
  <c r="G4" i="58"/>
  <c r="E4" i="58"/>
  <c r="C4" i="58"/>
  <c r="X3" i="58"/>
  <c r="U3" i="58"/>
  <c r="S3" i="58"/>
  <c r="Q3" i="58"/>
  <c r="O3" i="58"/>
  <c r="M3" i="58"/>
  <c r="K3" i="58"/>
  <c r="I3" i="58"/>
  <c r="G3" i="58"/>
  <c r="E3" i="58"/>
  <c r="C3" i="58"/>
  <c r="G36" i="8"/>
  <c r="F36" i="8"/>
  <c r="E36" i="8"/>
  <c r="D36" i="8"/>
  <c r="C36" i="8"/>
  <c r="B36" i="8"/>
  <c r="M36" i="7"/>
  <c r="L36" i="7"/>
  <c r="K36" i="7"/>
  <c r="J36" i="7"/>
  <c r="I36" i="7"/>
  <c r="H36" i="7"/>
  <c r="G36" i="7"/>
  <c r="F36" i="7"/>
  <c r="E36" i="7"/>
  <c r="D36" i="7"/>
  <c r="C36" i="7"/>
  <c r="B36" i="7"/>
  <c r="E30" i="53"/>
  <c r="D30" i="53"/>
  <c r="E28" i="53"/>
  <c r="D28" i="53"/>
  <c r="E27" i="53"/>
  <c r="D27" i="53"/>
  <c r="E26" i="53"/>
  <c r="D26" i="53"/>
  <c r="E25" i="53"/>
  <c r="D25" i="53"/>
  <c r="E24" i="53"/>
  <c r="D24" i="53"/>
  <c r="E23" i="53"/>
  <c r="D23" i="53"/>
  <c r="E22" i="53"/>
  <c r="D22" i="53"/>
  <c r="E21" i="53"/>
  <c r="D21" i="53"/>
  <c r="E20" i="53"/>
  <c r="D20" i="53"/>
  <c r="E19" i="53"/>
  <c r="D19" i="53"/>
  <c r="E18" i="53"/>
  <c r="D18" i="53"/>
  <c r="E17" i="53"/>
  <c r="D17" i="53"/>
  <c r="E16" i="53"/>
  <c r="D16" i="53"/>
  <c r="E15" i="53"/>
  <c r="D15" i="53"/>
  <c r="E14" i="53"/>
  <c r="D14" i="53"/>
  <c r="E13" i="53"/>
  <c r="D13" i="53"/>
  <c r="E12" i="53"/>
  <c r="D12" i="53"/>
  <c r="E11" i="53"/>
  <c r="D11" i="53"/>
  <c r="E10" i="53"/>
  <c r="D10" i="53"/>
  <c r="E9" i="53"/>
  <c r="D9" i="53"/>
  <c r="E8" i="53"/>
  <c r="D8" i="53"/>
  <c r="E7" i="53"/>
  <c r="D7" i="53"/>
  <c r="E6" i="53"/>
  <c r="D6" i="53"/>
  <c r="E5" i="53"/>
  <c r="D5" i="53"/>
  <c r="E4" i="53"/>
  <c r="D4" i="53"/>
  <c r="E3" i="53"/>
  <c r="D3" i="53"/>
  <c r="AI21" i="17"/>
  <c r="Q20" i="17" s="1"/>
  <c r="M20" i="17"/>
  <c r="E20" i="17"/>
  <c r="Q19" i="17"/>
  <c r="M19" i="17"/>
  <c r="I19" i="17"/>
  <c r="E19" i="17"/>
  <c r="Q18" i="17"/>
  <c r="M18" i="17"/>
  <c r="I18" i="17"/>
  <c r="E18" i="17"/>
  <c r="Q17" i="17"/>
  <c r="M17" i="17"/>
  <c r="I17" i="17"/>
  <c r="E17" i="17"/>
  <c r="Q16" i="17"/>
  <c r="M16" i="17"/>
  <c r="I16" i="17"/>
  <c r="E16" i="17"/>
  <c r="Q15" i="17"/>
  <c r="M15" i="17"/>
  <c r="I15" i="17"/>
  <c r="E15" i="17"/>
  <c r="AL14" i="17"/>
  <c r="Q14" i="17"/>
  <c r="M14" i="17"/>
  <c r="I14" i="17"/>
  <c r="E14" i="17"/>
  <c r="Q13" i="17"/>
  <c r="M13" i="17"/>
  <c r="I13" i="17"/>
  <c r="E13" i="17"/>
  <c r="AZ25" i="18"/>
  <c r="G20" i="18" s="1"/>
  <c r="M20" i="18"/>
  <c r="D20" i="18"/>
  <c r="M19" i="18"/>
  <c r="J19" i="18"/>
  <c r="G19" i="18"/>
  <c r="D19" i="18"/>
  <c r="M18" i="18"/>
  <c r="J18" i="18"/>
  <c r="G18" i="18"/>
  <c r="D18" i="18"/>
  <c r="M17" i="18"/>
  <c r="J17" i="18"/>
  <c r="G17" i="18"/>
  <c r="D17" i="18"/>
  <c r="M16" i="18"/>
  <c r="J16" i="18"/>
  <c r="G16" i="18"/>
  <c r="D16" i="18"/>
  <c r="M15" i="18"/>
  <c r="J15" i="18"/>
  <c r="G15" i="18"/>
  <c r="D15" i="18"/>
  <c r="M14" i="18"/>
  <c r="J14" i="18"/>
  <c r="G14" i="18"/>
  <c r="D14" i="18"/>
  <c r="M13" i="18"/>
  <c r="J13" i="18"/>
  <c r="G13" i="18"/>
  <c r="D13" i="18"/>
  <c r="I20" i="17" l="1"/>
  <c r="J20" i="18"/>
</calcChain>
</file>

<file path=xl/sharedStrings.xml><?xml version="1.0" encoding="utf-8"?>
<sst xmlns="http://schemas.openxmlformats.org/spreadsheetml/2006/main" count="2216" uniqueCount="597">
  <si>
    <t xml:space="preserve"> </t>
  </si>
  <si>
    <t>Receiving 5 or 7 day residential services</t>
  </si>
  <si>
    <t>Receiving residential support services only</t>
  </si>
  <si>
    <t>Receiving no service - on waiting list</t>
  </si>
  <si>
    <t>No current service requirements</t>
  </si>
  <si>
    <t>Total</t>
  </si>
  <si>
    <t>Not Verified</t>
  </si>
  <si>
    <t>Mild</t>
  </si>
  <si>
    <t xml:space="preserve"> 0-19</t>
  </si>
  <si>
    <t>20-34</t>
  </si>
  <si>
    <t>35-54</t>
  </si>
  <si>
    <t>55+</t>
  </si>
  <si>
    <t xml:space="preserve"> 20-34</t>
  </si>
  <si>
    <t xml:space="preserve"> 35-54</t>
  </si>
  <si>
    <t>Home Setting</t>
  </si>
  <si>
    <t>Community Group Homes</t>
  </si>
  <si>
    <t>Residential Centres</t>
  </si>
  <si>
    <t>No fixed abode</t>
  </si>
  <si>
    <t>Insufficient Information</t>
  </si>
  <si>
    <t>All ages</t>
  </si>
  <si>
    <t xml:space="preserve">Home setting </t>
  </si>
  <si>
    <t>At home with both parents</t>
  </si>
  <si>
    <t>At home with one parent</t>
  </si>
  <si>
    <t>At home with sibling</t>
  </si>
  <si>
    <t>At home with other relative</t>
  </si>
  <si>
    <t>Living with non-relative</t>
  </si>
  <si>
    <t>Adoption</t>
  </si>
  <si>
    <t>Foster care and boarding out arrangements</t>
  </si>
  <si>
    <t>Independent setting</t>
  </si>
  <si>
    <t>Living independently</t>
  </si>
  <si>
    <t>Living semi-independently</t>
  </si>
  <si>
    <t>Community group homes</t>
  </si>
  <si>
    <t>5-day community group home</t>
  </si>
  <si>
    <t>7-day community group home</t>
  </si>
  <si>
    <t>7-day (52-week) community group home</t>
  </si>
  <si>
    <t>Residential setting</t>
  </si>
  <si>
    <t>5-day residential centre</t>
  </si>
  <si>
    <t>7-day residential centre</t>
  </si>
  <si>
    <t>7-day (52-week) residential centre</t>
  </si>
  <si>
    <t>Other full-time residential services</t>
  </si>
  <si>
    <t>Nursing home</t>
  </si>
  <si>
    <t>Mental health community residence</t>
  </si>
  <si>
    <t>Psychiatric hospital</t>
  </si>
  <si>
    <t>Intensive placement (challenging behaviour)</t>
  </si>
  <si>
    <t>Occupying a full-time support place</t>
  </si>
  <si>
    <t>Other full-time residential service</t>
  </si>
  <si>
    <t>Residential support service</t>
  </si>
  <si>
    <t>Holiday residential placement</t>
  </si>
  <si>
    <t>Crisis or planned respite</t>
  </si>
  <si>
    <t>Occasional respite with host family</t>
  </si>
  <si>
    <t>Overnight respite in the home</t>
  </si>
  <si>
    <t>Shared care or guardianship</t>
  </si>
  <si>
    <t>Regular part-time care (2/3 days per week)</t>
  </si>
  <si>
    <t>Regular part-time care (every weekend)</t>
  </si>
  <si>
    <t>Regular part-time care (alternate weeks)</t>
  </si>
  <si>
    <t>Other residential service</t>
  </si>
  <si>
    <t>Insufficient information</t>
  </si>
  <si>
    <t>Total number of respite nights received</t>
  </si>
  <si>
    <t>Number of people in receipt of respite nights</t>
  </si>
  <si>
    <t>Median number of respite nights received</t>
  </si>
  <si>
    <t xml:space="preserve"> Not Verified</t>
  </si>
  <si>
    <t>Residents</t>
  </si>
  <si>
    <t>Day Attenders</t>
  </si>
  <si>
    <t>All levels</t>
  </si>
  <si>
    <t>Home support</t>
  </si>
  <si>
    <t>Home help</t>
  </si>
  <si>
    <t>Early services</t>
  </si>
  <si>
    <t>Mainstream pre-school</t>
  </si>
  <si>
    <t>Special pre-school</t>
  </si>
  <si>
    <t>Child education and development centre</t>
  </si>
  <si>
    <t>Mainstream school</t>
  </si>
  <si>
    <t>Resource teacher</t>
  </si>
  <si>
    <t>Autism Unit</t>
  </si>
  <si>
    <t>Home tutor</t>
  </si>
  <si>
    <t>Special Needs Assistant</t>
  </si>
  <si>
    <t>Special class - primary</t>
  </si>
  <si>
    <t>Special class - secondary</t>
  </si>
  <si>
    <t>Special school</t>
  </si>
  <si>
    <t>Third level education</t>
  </si>
  <si>
    <t>Rehabilitative training</t>
  </si>
  <si>
    <t>Activation centre</t>
  </si>
  <si>
    <t>Programme for the older person</t>
  </si>
  <si>
    <t>Special high support day service</t>
  </si>
  <si>
    <t>Special intensive day service</t>
  </si>
  <si>
    <t>Sheltered work centre</t>
  </si>
  <si>
    <t>Sheltered employment centre</t>
  </si>
  <si>
    <t>Multidisciplinary support services</t>
  </si>
  <si>
    <t>Centre-based day respite service</t>
  </si>
  <si>
    <t>Day respite in the home</t>
  </si>
  <si>
    <t>Outreach programme</t>
  </si>
  <si>
    <t>Other day service</t>
  </si>
  <si>
    <t>Enclave within open employment</t>
  </si>
  <si>
    <t>Supported employment</t>
  </si>
  <si>
    <t>Open employment</t>
  </si>
  <si>
    <t>Vocational training</t>
  </si>
  <si>
    <t>Generic day services</t>
  </si>
  <si>
    <t>Principal day service</t>
  </si>
  <si>
    <t xml:space="preserve">Dietician </t>
  </si>
  <si>
    <t>Occupational therapy</t>
  </si>
  <si>
    <t>Physiotherapy</t>
  </si>
  <si>
    <t>Psychiatry</t>
  </si>
  <si>
    <t>Psychology</t>
  </si>
  <si>
    <t>Social work</t>
  </si>
  <si>
    <t>Speech and language therapy</t>
  </si>
  <si>
    <t>Other</t>
  </si>
  <si>
    <t>Number of people</t>
  </si>
  <si>
    <t>Attending services on a day basis</t>
  </si>
  <si>
    <t>Receiving 5- or 7-day residential services</t>
  </si>
  <si>
    <t>Resident in a psychiatric hospital</t>
  </si>
  <si>
    <t>Receiving no service – on waiting list</t>
  </si>
  <si>
    <t>No identified service requirements</t>
  </si>
  <si>
    <t>All regions</t>
  </si>
  <si>
    <t>Male</t>
  </si>
  <si>
    <t>Female</t>
  </si>
  <si>
    <t>n</t>
  </si>
  <si>
    <t>%</t>
  </si>
  <si>
    <t>Intellectual and physical /sensory disability</t>
  </si>
  <si>
    <t>Intellectual disability only</t>
  </si>
  <si>
    <t xml:space="preserve">Residential </t>
  </si>
  <si>
    <t xml:space="preserve">Day </t>
  </si>
  <si>
    <t xml:space="preserve">Residential support </t>
  </si>
  <si>
    <t>Number of NIDD registrations</t>
  </si>
  <si>
    <t>No service – requires residential service</t>
  </si>
  <si>
    <t>Receives residential support only – requires residential service</t>
  </si>
  <si>
    <t>Receives day service – requires residential service</t>
  </si>
  <si>
    <t>Overall need</t>
  </si>
  <si>
    <t>All</t>
  </si>
  <si>
    <t>7-day (48-week) community group home</t>
  </si>
  <si>
    <t>7-day (48-week) residential centre</t>
  </si>
  <si>
    <t>Intensive placement (profound or multiple disability)</t>
  </si>
  <si>
    <t>All services</t>
  </si>
  <si>
    <t>Receives residential service only – requires day service</t>
  </si>
  <si>
    <t>No service – requires residential support</t>
  </si>
  <si>
    <t>Foster care and boarding-out</t>
  </si>
  <si>
    <t>Occasional respite care with host family</t>
  </si>
  <si>
    <t>Regular part-time care  (every weekend)</t>
  </si>
  <si>
    <t>Residential and day</t>
  </si>
  <si>
    <t>Residential only</t>
  </si>
  <si>
    <t>Day only</t>
  </si>
  <si>
    <t>Day and residential support</t>
  </si>
  <si>
    <t>Residential support only</t>
  </si>
  <si>
    <t>Not verified</t>
  </si>
  <si>
    <t>Moderate, severe or profound</t>
  </si>
  <si>
    <t>Residential</t>
  </si>
  <si>
    <t>Day</t>
  </si>
  <si>
    <t>Of which:</t>
  </si>
  <si>
    <t>Health services</t>
  </si>
  <si>
    <t>Education services</t>
  </si>
  <si>
    <t>Employment services</t>
  </si>
  <si>
    <t>Generic services</t>
  </si>
  <si>
    <t>Residential support</t>
  </si>
  <si>
    <t xml:space="preserve">Total </t>
  </si>
  <si>
    <t>Occupying a residential support place</t>
  </si>
  <si>
    <t>Occasional respite care (host family)</t>
  </si>
  <si>
    <t>Foster care and boarding out</t>
  </si>
  <si>
    <t>11–15 years</t>
  </si>
  <si>
    <t>Third-level education</t>
  </si>
  <si>
    <t>Special high-support day service</t>
  </si>
  <si>
    <t>No service requirements</t>
  </si>
  <si>
    <t>Has service requirements</t>
  </si>
  <si>
    <t>All residents</t>
  </si>
  <si>
    <t>Intensive placement (profound/multiple disability)</t>
  </si>
  <si>
    <t>All residential services</t>
  </si>
  <si>
    <t>Community group home</t>
  </si>
  <si>
    <t>Residential centre</t>
  </si>
  <si>
    <t>New services required by people without residential service</t>
  </si>
  <si>
    <t>New services required by people transferring from psychiatric hospitals</t>
  </si>
  <si>
    <t>Service changes required by people in existing full-time residential places</t>
  </si>
  <si>
    <t>Places vacated by people in full-time residential places</t>
  </si>
  <si>
    <t>Shortfall (-)/ Excess of places arising from demand</t>
  </si>
  <si>
    <t>Other/unspecified intellectual disability service</t>
  </si>
  <si>
    <t>Designated residential support placement</t>
  </si>
  <si>
    <t>New services required by people without day services</t>
  </si>
  <si>
    <t>Service changes required by people within psychiatric hospitals</t>
  </si>
  <si>
    <t>Service changes required by people receiving day services</t>
  </si>
  <si>
    <t>Places vacated by people receiving day services</t>
  </si>
  <si>
    <t>Resource/visiting teacher</t>
  </si>
  <si>
    <t>Special class – primary</t>
  </si>
  <si>
    <t>Special class – secondary</t>
  </si>
  <si>
    <t xml:space="preserve">Other day service  </t>
  </si>
  <si>
    <t>Residential circumstances</t>
  </si>
  <si>
    <t>0-19</t>
  </si>
  <si>
    <t>Home setting</t>
  </si>
  <si>
    <t>Lives with non-relative</t>
  </si>
  <si>
    <t>Independent/Semi-independent setting</t>
  </si>
  <si>
    <t>5 day community group home</t>
  </si>
  <si>
    <t>7 day (52 week) community group home</t>
  </si>
  <si>
    <t>5 day residential centre</t>
  </si>
  <si>
    <t>7 day (52 week) residential centre</t>
  </si>
  <si>
    <t>Other full-time service</t>
  </si>
  <si>
    <t>Full time 'other' residential service</t>
  </si>
  <si>
    <t>Full time resident in residential support place</t>
  </si>
  <si>
    <t>Moderate</t>
  </si>
  <si>
    <t>Severe</t>
  </si>
  <si>
    <t>Profound</t>
  </si>
  <si>
    <t>Age group</t>
  </si>
  <si>
    <t>55 &amp; over</t>
  </si>
  <si>
    <t>Attending day services on a daily basis</t>
  </si>
  <si>
    <t>Prevalence rates - numbers per 1,000 of the general population for each group</t>
  </si>
  <si>
    <t>NIDD</t>
  </si>
  <si>
    <t>Carlow</t>
  </si>
  <si>
    <t>Dublin</t>
  </si>
  <si>
    <t>Kildare</t>
  </si>
  <si>
    <t>Kilkenny</t>
  </si>
  <si>
    <t>Longford</t>
  </si>
  <si>
    <t>Louth</t>
  </si>
  <si>
    <t>Meath</t>
  </si>
  <si>
    <t>Offaly</t>
  </si>
  <si>
    <t>Westmeath</t>
  </si>
  <si>
    <t>Wexford</t>
  </si>
  <si>
    <t>Wicklow</t>
  </si>
  <si>
    <t>Clare</t>
  </si>
  <si>
    <t>Cork</t>
  </si>
  <si>
    <t>Kerry</t>
  </si>
  <si>
    <t>Limerick</t>
  </si>
  <si>
    <t>Waterford</t>
  </si>
  <si>
    <t>Galway</t>
  </si>
  <si>
    <t>Leitrim</t>
  </si>
  <si>
    <t>Mayo</t>
  </si>
  <si>
    <t>Roscommon</t>
  </si>
  <si>
    <t>Sligo</t>
  </si>
  <si>
    <t>Cavan</t>
  </si>
  <si>
    <t>Donegal</t>
  </si>
  <si>
    <t>Monaghan</t>
  </si>
  <si>
    <t>All registrations</t>
  </si>
  <si>
    <t xml:space="preserve">Prevalence rate </t>
  </si>
  <si>
    <t xml:space="preserve">Out of state </t>
  </si>
  <si>
    <t>Independent/Semi-independent Setting</t>
  </si>
  <si>
    <t>Receives residential only - requires day</t>
  </si>
  <si>
    <t>Receives residential only - requires residential support</t>
  </si>
  <si>
    <t>Laois</t>
  </si>
  <si>
    <t>Total population</t>
  </si>
  <si>
    <t>County</t>
  </si>
  <si>
    <t xml:space="preserve"> Moderate, severe or profound</t>
  </si>
  <si>
    <t>Special needs assistant</t>
  </si>
  <si>
    <t>Overall level of day service provision</t>
  </si>
  <si>
    <t>Receives day service – requires residential support</t>
  </si>
  <si>
    <t>Moderate/ Severe/ Profound</t>
  </si>
  <si>
    <t>Shortfall (-)/  Excess of places arising from demand</t>
  </si>
  <si>
    <t>Moderate/Severe/Profound</t>
  </si>
  <si>
    <t>Other full-time services*</t>
  </si>
  <si>
    <t>Receives residential and day service – requires residential support</t>
  </si>
  <si>
    <t>Regular part-time care  (alternate weeks)</t>
  </si>
  <si>
    <t>Living indepen-dently</t>
  </si>
  <si>
    <t>Living semi-indepen-dently</t>
  </si>
  <si>
    <t>Shared care/
guardian-ship</t>
  </si>
  <si>
    <t>Mulcahy M (1976) Census of the mentally handicapped in the Republic of Ireland 1974: non-residential. Dublin: Medico-Social</t>
  </si>
  <si>
    <t>Area 2 - Galway, Roscommon, Mayo</t>
  </si>
  <si>
    <t>Area 4 - Kerry, North Cork, North Lee, South Lee, West Cork</t>
  </si>
  <si>
    <t>Area 6 - Wicklow, Dun Laoghaire, Dublin South East</t>
  </si>
  <si>
    <t>Area 9 - Dublin North, Dublin North Central, Dublin North West</t>
  </si>
  <si>
    <t xml:space="preserve">CHO Region </t>
  </si>
  <si>
    <t>Area 7 - Kildare/West Wicklow, Dublin West, Dublin South City, Dublin South West</t>
  </si>
  <si>
    <t>Area 1 - Donegal, Sligo/ Leitrim/West Cavan, Cavan/Monaghan</t>
  </si>
  <si>
    <t>Area 5 - South Tipperary, Carlow/Kilkenny, Waterford, Wexford</t>
  </si>
  <si>
    <t>Area 8 - Laois/Offaly, Longford/West Meath, Louth/Meath</t>
  </si>
  <si>
    <t>Area 3 - Clare, Limerick, North Tipperary/East Limerick</t>
  </si>
  <si>
    <t>ID-related medical services</t>
  </si>
  <si>
    <t>ID-related nursing</t>
  </si>
  <si>
    <t>No current service requirements -requires day service</t>
  </si>
  <si>
    <t>Receives residential support service only-requires day service</t>
  </si>
  <si>
    <t>CHO area</t>
  </si>
  <si>
    <t>5 day (48-week) community group home</t>
  </si>
  <si>
    <t>5 day (48-week) residential centre</t>
  </si>
  <si>
    <t>Overall level of residential provision/circumstance</t>
  </si>
  <si>
    <t>CHO Area</t>
  </si>
  <si>
    <t/>
  </si>
  <si>
    <t>0-6 years</t>
  </si>
  <si>
    <t>7-17 years</t>
  </si>
  <si>
    <t xml:space="preserve"> Under 18 years</t>
  </si>
  <si>
    <t>18 years and over</t>
  </si>
  <si>
    <t xml:space="preserve">% </t>
  </si>
  <si>
    <t>% of CHO registrations</t>
  </si>
  <si>
    <t>% of CHO Area registrations</t>
  </si>
  <si>
    <t xml:space="preserve">Early services </t>
  </si>
  <si>
    <t>16-19 years</t>
  </si>
  <si>
    <t xml:space="preserve"> Rehabilitative training</t>
  </si>
  <si>
    <t>Multidisciplinary support services only</t>
  </si>
  <si>
    <t>Number requiring day service</t>
  </si>
  <si>
    <t xml:space="preserve">Under 18 years </t>
  </si>
  <si>
    <t>* The 9 Community Health Organisations (CHOs)  are:</t>
  </si>
  <si>
    <t>Area 1 :  Donegal, Sligo/ Leitrim/West Cavan, Cavan/Monaghan</t>
  </si>
  <si>
    <t>Area 2 : Galway, Roscommon, Mayo</t>
  </si>
  <si>
    <t>Area 3 : Clare, Limerick, North Tipperary/East Limerick</t>
  </si>
  <si>
    <t>Area 4 : Kerry, North Cork, North Lee, South Lee, West Cork</t>
  </si>
  <si>
    <t>Area 5  : South Tipperary, Carlow/Kilkenny, Waterford, Wexford</t>
  </si>
  <si>
    <t>Area 6 : Wicklow, Dun Laoghaire, Dublin South East</t>
  </si>
  <si>
    <t>Area 7 : Kildare/West Wicklow, Dublin West, Dublin South City, Dublin South West</t>
  </si>
  <si>
    <t>Area 8 : Laois/Offaly, Longford/West Meath, Louth/Meath</t>
  </si>
  <si>
    <t>Area 9 : Dublin North, Dublin North Central, Dublin North West</t>
  </si>
  <si>
    <t>Area 2: Galway, Roscommon, Mayo</t>
  </si>
  <si>
    <t>Area 8: Laois/Offaly, Longford/West Meath, Louth/Meath</t>
  </si>
  <si>
    <t>Under 35 years</t>
  </si>
  <si>
    <t>35 years and over</t>
  </si>
  <si>
    <t>Report</t>
  </si>
  <si>
    <t>Number of crisis/respite nights needed in last 12 months</t>
  </si>
  <si>
    <t>Level of intellectual disability</t>
  </si>
  <si>
    <t>Median</t>
  </si>
  <si>
    <t>Total  (18 years and over)</t>
  </si>
  <si>
    <t>Total (Under 18 years)</t>
  </si>
  <si>
    <t>0-4</t>
  </si>
  <si>
    <t>15-19</t>
  </si>
  <si>
    <t>5-9</t>
  </si>
  <si>
    <t>10-14</t>
  </si>
  <si>
    <t>Autism unit</t>
  </si>
  <si>
    <t>Row %</t>
  </si>
  <si>
    <t>18 years &amp; over</t>
  </si>
  <si>
    <t>Under 18 years</t>
  </si>
  <si>
    <t xml:space="preserve"> 18 years &amp; over</t>
  </si>
  <si>
    <t>[1] The  services involved include home support services, early intervention team, resource or visiting teacher, special needs assistant, home tutor, autism unit, home help, multidisciplinary support services, centre-based day respite service, and day respite in the home.</t>
  </si>
  <si>
    <t>2002</t>
  </si>
  <si>
    <t>2007</t>
  </si>
  <si>
    <t>Prevalence rates - numbers per 1,000 of the general population</t>
  </si>
  <si>
    <t>Area 1: Donegal, Sligo/Leitrim/West Cavan, Cavan/Monaghan</t>
  </si>
  <si>
    <t>Area 3:  Clare, Limerick, North Tipperary/East Limerick</t>
  </si>
  <si>
    <t>Area 4:  Kerry, North Cork, North Lee, South Lee, West Cork</t>
  </si>
  <si>
    <t>Area 5:  South Tipperary, Carlow Kilkenny, Waterford, Wexford</t>
  </si>
  <si>
    <t>Area 6:  Wicklow, Dun Laoghaire, Dublin South East</t>
  </si>
  <si>
    <t>Area 7:  Kildare /West Wicklow, Dublin West, Dublin South City, Dublin South West</t>
  </si>
  <si>
    <t>Area 9:  Dublin North, Dublin North Central, Dublin North West</t>
  </si>
  <si>
    <t>Moderate/severe/profound</t>
  </si>
  <si>
    <t>Main residential circumstances</t>
  </si>
  <si>
    <t>Under 18</t>
  </si>
  <si>
    <t>18 &amp; over</t>
  </si>
  <si>
    <t>Intensive placement (profound or multiple disability</t>
  </si>
  <si>
    <t>Moderate/ severe/ profound</t>
  </si>
  <si>
    <t xml:space="preserve">5-day community group home           </t>
  </si>
  <si>
    <t>7-day               (48-wk)        community group home</t>
  </si>
  <si>
    <t>7-day            (52-wk)      community group home</t>
  </si>
  <si>
    <t>5-day           residential centre</t>
  </si>
  <si>
    <t>7-day                   (48-wk)       residential centre</t>
  </si>
  <si>
    <t>7-day         (52-wk) residential centre</t>
  </si>
  <si>
    <t>Intensive placement (profound or multiple disabilities)</t>
  </si>
  <si>
    <t xml:space="preserve">5-day community group home </t>
  </si>
  <si>
    <t xml:space="preserve">5-day residential centre </t>
  </si>
  <si>
    <t xml:space="preserve">Intensive placement (challenging behaviour) </t>
  </si>
  <si>
    <t xml:space="preserve">Intensive placement (profound or multiple disability) </t>
  </si>
  <si>
    <t>Child education &amp; development centre</t>
  </si>
  <si>
    <t xml:space="preserve">Centre-based day respite service </t>
  </si>
  <si>
    <t xml:space="preserve">Home support </t>
  </si>
  <si>
    <t xml:space="preserve">Home help </t>
  </si>
  <si>
    <t xml:space="preserve">Child education and development centre </t>
  </si>
  <si>
    <t xml:space="preserve">Mainstream pre-school </t>
  </si>
  <si>
    <t xml:space="preserve">Special pre-school </t>
  </si>
  <si>
    <t xml:space="preserve">Mainstream school </t>
  </si>
  <si>
    <t xml:space="preserve">Special class – primary </t>
  </si>
  <si>
    <t xml:space="preserve">Special class – secondary </t>
  </si>
  <si>
    <t xml:space="preserve">Special school </t>
  </si>
  <si>
    <t xml:space="preserve">Resource teacher </t>
  </si>
  <si>
    <t xml:space="preserve">Autism Unit </t>
  </si>
  <si>
    <t xml:space="preserve">Home tutor </t>
  </si>
  <si>
    <t xml:space="preserve">Special needs assistant </t>
  </si>
  <si>
    <t xml:space="preserve">Third-level education </t>
  </si>
  <si>
    <t xml:space="preserve">Rehabilitative training </t>
  </si>
  <si>
    <t xml:space="preserve">Activation centre </t>
  </si>
  <si>
    <t xml:space="preserve">Programme for the older person </t>
  </si>
  <si>
    <t xml:space="preserve">Special intensive day service  </t>
  </si>
  <si>
    <t xml:space="preserve">Sheltered work centre </t>
  </si>
  <si>
    <t xml:space="preserve">Sheltered employment centre </t>
  </si>
  <si>
    <t xml:space="preserve">Centre-based day respite service  </t>
  </si>
  <si>
    <t xml:space="preserve">Day respite in the home </t>
  </si>
  <si>
    <t xml:space="preserve">Outreach programme </t>
  </si>
  <si>
    <t xml:space="preserve">Other day service </t>
  </si>
  <si>
    <t xml:space="preserve">Open employment </t>
  </si>
  <si>
    <t xml:space="preserve">Vocational training </t>
  </si>
  <si>
    <t xml:space="preserve">Generic day services </t>
  </si>
  <si>
    <t xml:space="preserve">Number requiring residential service                                                                                </t>
  </si>
  <si>
    <r>
      <t>Sources</t>
    </r>
    <r>
      <rPr>
        <b/>
        <sz val="9"/>
        <color indexed="56"/>
        <rFont val="Calibri"/>
        <family val="2"/>
      </rPr>
      <t>:</t>
    </r>
  </si>
  <si>
    <r>
      <rPr>
        <i/>
        <sz val="9"/>
        <color indexed="56"/>
        <rFont val="Calibri"/>
        <family val="2"/>
      </rPr>
      <t>*</t>
    </r>
    <r>
      <rPr>
        <sz val="9"/>
        <color indexed="56"/>
        <rFont val="Calibri"/>
        <family val="2"/>
      </rPr>
      <t>Other full-time services include psychiatric hospitals, intensive placements, nursing homes, mental health community residences and full-time residential support places.</t>
    </r>
  </si>
  <si>
    <t>Speech &amp; language therapy</t>
  </si>
  <si>
    <t>% accessing multi-disciplinary services</t>
  </si>
  <si>
    <r>
      <rPr>
        <b/>
        <sz val="8"/>
        <color indexed="56"/>
        <rFont val="Tahoma"/>
        <family val="2"/>
      </rPr>
      <t xml:space="preserve">Note: </t>
    </r>
    <r>
      <rPr>
        <sz val="8"/>
        <color indexed="56"/>
        <rFont val="Tahoma"/>
        <family val="2"/>
      </rPr>
      <t>The data in relation to certain day services[1] are reported and interpreted on the assumption that:</t>
    </r>
  </si>
  <si>
    <t>Table of contents</t>
  </si>
  <si>
    <t xml:space="preserve">Figure 2.1   </t>
  </si>
  <si>
    <t xml:space="preserve">Table 2.1   </t>
  </si>
  <si>
    <t xml:space="preserve">Figure 2.2  </t>
  </si>
  <si>
    <t xml:space="preserve">Table 2.2   </t>
  </si>
  <si>
    <t xml:space="preserve">Figure 2.3   </t>
  </si>
  <si>
    <t xml:space="preserve">Table 2.3   </t>
  </si>
  <si>
    <t xml:space="preserve">Table 2.4   </t>
  </si>
  <si>
    <t xml:space="preserve">Table 2.4a   </t>
  </si>
  <si>
    <t xml:space="preserve">Table 2.5   </t>
  </si>
  <si>
    <t xml:space="preserve">Figure 3.1   </t>
  </si>
  <si>
    <t xml:space="preserve">Table 3.1   </t>
  </si>
  <si>
    <t xml:space="preserve">Table 3.2   </t>
  </si>
  <si>
    <t xml:space="preserve">Table 3.3   </t>
  </si>
  <si>
    <t xml:space="preserve">Figure 3.2   </t>
  </si>
  <si>
    <t xml:space="preserve">Table 3.4   </t>
  </si>
  <si>
    <t xml:space="preserve">Table 3.5   </t>
  </si>
  <si>
    <t xml:space="preserve">Table 3.6   </t>
  </si>
  <si>
    <t xml:space="preserve">Table 3.7   </t>
  </si>
  <si>
    <t xml:space="preserve">Table 3.7a   </t>
  </si>
  <si>
    <t xml:space="preserve">Table 3.8   </t>
  </si>
  <si>
    <t xml:space="preserve">Table 3.8a   </t>
  </si>
  <si>
    <t xml:space="preserve">Table 3.8b   </t>
  </si>
  <si>
    <t xml:space="preserve">Table 3.9   </t>
  </si>
  <si>
    <t xml:space="preserve">Figure 4.1   </t>
  </si>
  <si>
    <t xml:space="preserve">Table 4.1   </t>
  </si>
  <si>
    <t xml:space="preserve">Table 4.2   </t>
  </si>
  <si>
    <t xml:space="preserve">Table 4.3   </t>
  </si>
  <si>
    <t xml:space="preserve">Figure 4.2   </t>
  </si>
  <si>
    <t xml:space="preserve">Table 4.4   </t>
  </si>
  <si>
    <t xml:space="preserve">Table 4.5   </t>
  </si>
  <si>
    <t xml:space="preserve">Table 4.6   </t>
  </si>
  <si>
    <t xml:space="preserve">Table 4.7   </t>
  </si>
  <si>
    <t xml:space="preserve">Table 4.8   </t>
  </si>
  <si>
    <t xml:space="preserve">Table 4.9   </t>
  </si>
  <si>
    <t xml:space="preserve">Table 4.10   </t>
  </si>
  <si>
    <t xml:space="preserve">Table 4.11   </t>
  </si>
  <si>
    <t xml:space="preserve">Table 4.12   </t>
  </si>
  <si>
    <t xml:space="preserve">Table 4.13   </t>
  </si>
  <si>
    <t xml:space="preserve">Table 4.14a   </t>
  </si>
  <si>
    <t xml:space="preserve">Table 4.14b   </t>
  </si>
  <si>
    <t xml:space="preserve">Table 4.15   </t>
  </si>
  <si>
    <t xml:space="preserve">Table 4.16   </t>
  </si>
  <si>
    <t xml:space="preserve">Figure 4.3   </t>
  </si>
  <si>
    <t>Count</t>
  </si>
  <si>
    <t>Table 2.3 Prevalence of moderate, severe and profound intellectual disability (combined), by age group:1974-2016</t>
  </si>
  <si>
    <t>Table N %</t>
  </si>
  <si>
    <t>age35</t>
  </si>
  <si>
    <t>1.00 Under 35 years</t>
  </si>
  <si>
    <t>2.00 35 years and over</t>
  </si>
  <si>
    <t>Sum</t>
  </si>
  <si>
    <t>N</t>
  </si>
  <si>
    <t xml:space="preserve">n </t>
  </si>
  <si>
    <t>Profile</t>
  </si>
  <si>
    <t>Service provision</t>
  </si>
  <si>
    <t>Service requirements</t>
  </si>
  <si>
    <t>Number accessing multi-disciplinary services</t>
  </si>
  <si>
    <t>Total services 2016</t>
  </si>
  <si>
    <t>Day services in 2016</t>
  </si>
  <si>
    <t>Resident in psychiatric hospital in 2016</t>
  </si>
  <si>
    <t>Note: The NIDD permits the recording of two different types of residential service and three different types of day service for each person registered on the database. The data above represent each person's main day and main residential service only. Overall service provision is detailed in Table 3.3 and 3.7</t>
  </si>
  <si>
    <t>Annual Tables and Figures of the National Intellectual Disability Database Committee 2017</t>
  </si>
  <si>
    <t>Profile of the population registered on the NIDD, 2017</t>
  </si>
  <si>
    <t>Number of people registered on the NIDD, by age group, gender and degree of intellectual disability, NIDD 2017</t>
  </si>
  <si>
    <t>Prevalance of  intellectual disability, by degree (moderate, severe, profound) and by age group, 2002, 2007, 2017, NIDD 2017</t>
  </si>
  <si>
    <t>Proportion of people with moderate, severe or profound intellectual disability (combined), by age group, 1974-2017, NIDD 2017</t>
  </si>
  <si>
    <t>Prevalence of intellectual disability, by degree (moderate, severe and profound) and by age group, 1974, 1981, 1996, 2017, NIDD 2017</t>
  </si>
  <si>
    <t>Number of people registered on the NIDD, by CHO region of registration, NIDD 2017</t>
  </si>
  <si>
    <t>NIDD registrations per 1,000 of the general population, by county of residence, NIDD 2017</t>
  </si>
  <si>
    <t>Number of people registered on the NIDD with a physical and/or sensory disability, by gender, NIDD 2017</t>
  </si>
  <si>
    <t>Summary of service provision by age group, NIDD 2017</t>
  </si>
  <si>
    <t>Overall service provision to those registered, NIDD 2017</t>
  </si>
  <si>
    <t>Main residential circumstances, by degree of intellectual disability and by age group, NIDD 2017</t>
  </si>
  <si>
    <t>Main residential circumstances and overall level of residential service provision, NIDD 2017</t>
  </si>
  <si>
    <t>Number of people in receipt of respite nights and median number of respite nights received, by degree of intellectual disability, NIDD 2017</t>
  </si>
  <si>
    <t>Use of respite nights, by CHO area of residence, NIDD 2017</t>
  </si>
  <si>
    <t>Residential status of people availing of day services, by degree of intellectual disability and by age group, NIDD 2017</t>
  </si>
  <si>
    <t>Principal day service availed of, by degree of intellectual disability and by age group, NIDD 2017</t>
  </si>
  <si>
    <t>Principal day service and overall level of day service provsion by age group, NIDD 2017</t>
  </si>
  <si>
    <t>Details of main residential circumstances, by degree of intellectual disability and by age group, NIDD 2017</t>
  </si>
  <si>
    <t>Overall provision of multidisciplinary support services by age group, NIDD 2017</t>
  </si>
  <si>
    <t>Overall provision of multidisciplinary support services, by age group and CHO of residence, NIDD 2017</t>
  </si>
  <si>
    <t>Percentage of people accessing multidisciplinary support services, by age group and CHO of residence, NIDD 2017</t>
  </si>
  <si>
    <t>Service provision by CHO region of registration, NIDD 2017</t>
  </si>
  <si>
    <t>Summary of service requirements, NIDD 2017</t>
  </si>
  <si>
    <t>Use of and requirement for respite services by people living in home/independent setting by CHO of residence, NIDD 2017</t>
  </si>
  <si>
    <t>Additional residential support services required by people availing of residential support services, NIDD 2017</t>
  </si>
  <si>
    <t>Overall service requirements of people with intellectual disability resident in psychiatric hospitals in 2017 by CHO region of registration, NIDD 2017</t>
  </si>
  <si>
    <t>Residential service requirements of people currently resident in psychiatric hospitals in 2017 who require transfer to the intellectual disability sector, NIDD 2017</t>
  </si>
  <si>
    <t>Day service requirements of people currently resident in psychiatric hospitals in 2017 who require transfer to the intellectual disability sector, NIDD 2017</t>
  </si>
  <si>
    <t>Day service requirements of people appropriately accommodated in psychiatric hospitals in 2017</t>
  </si>
  <si>
    <t>Number of new places required to meet need 2018-2022 by CHO region of registration, NIDD 2017</t>
  </si>
  <si>
    <t>Unmet need - number of people requiring residential service or residential support service by age group 2018-2022, NIDD 2017</t>
  </si>
  <si>
    <t>Category of service change required 2018-2022, by degree of intellectual disability, NIDD 2017</t>
  </si>
  <si>
    <t>Number of places requiring change 2018-2022, NIDD 2017</t>
  </si>
  <si>
    <t>Pattern of full-time residential service provision required 2018-2022, NIDD 2017</t>
  </si>
  <si>
    <t>Pattern of day service provision required 2018-2022, NIDD 2017</t>
  </si>
  <si>
    <t>Multidisciplinary support services received in 2017 and required in the period 2018-2022, NIDD 2017</t>
  </si>
  <si>
    <t>Figure 4.1   Summary of service requirements, NIDD 2017</t>
  </si>
  <si>
    <r>
      <t>Source</t>
    </r>
    <r>
      <rPr>
        <sz val="9"/>
        <color rgb="FF003E90"/>
        <rFont val="Calibri"/>
        <family val="2"/>
      </rPr>
      <t>: National Intellectual Disability Database, Health Research Board, 2017</t>
    </r>
  </si>
  <si>
    <r>
      <t>Source</t>
    </r>
    <r>
      <rPr>
        <sz val="9"/>
        <color indexed="56"/>
        <rFont val="Calibri"/>
        <family val="2"/>
      </rPr>
      <t>: National Intellectual Disability Database, Health Research Board, 2017</t>
    </r>
  </si>
  <si>
    <t>Table 4.1   Number of new places required to meet need 2018-2022 by CHO region of registration, NIDD 2017</t>
  </si>
  <si>
    <t>Note: NV refers to a level of intellectual disability that has not been verified and MSP refers to a moderate, severe or profound level of intellectual disability.</t>
  </si>
  <si>
    <t>Figure 4.2   Unmet need - number of people requiring residential service or residential support service by age group 2018-2022, NIDD 2017</t>
  </si>
  <si>
    <t>Number in receipt of crisis or planned respite in 2017</t>
  </si>
  <si>
    <t>Number who did not receive respite but  require it (2018-2022) </t>
  </si>
  <si>
    <t>Number in home/independent setting in 2017</t>
  </si>
  <si>
    <t>Table 4.5   Use of and requirement for respite services by people living in home/independent setting by CHO of residence, NIDD 2017</t>
  </si>
  <si>
    <r>
      <rPr>
        <b/>
        <sz val="8"/>
        <color indexed="56"/>
        <rFont val="Calibri"/>
        <family val="2"/>
      </rPr>
      <t>Note</t>
    </r>
    <r>
      <rPr>
        <sz val="8"/>
        <color indexed="56"/>
        <rFont val="Calibri"/>
        <family val="2"/>
      </rPr>
      <t>: The total number recorded as receiving respite in Table 4.5 (3,937 people) is less than that recorded in Table 3.4 (</t>
    </r>
    <r>
      <rPr>
        <sz val="8"/>
        <color theme="3"/>
        <rFont val="Calibri"/>
        <family val="2"/>
      </rPr>
      <t>4,104 people</t>
    </r>
    <r>
      <rPr>
        <sz val="8"/>
        <color indexed="56"/>
        <rFont val="Calibri"/>
        <family val="2"/>
      </rPr>
      <t xml:space="preserve">) as Table 4.5 includes only those living in a home setting or living independently. A small number of people living in other residential settings also receive respite services – this group is included in Table 3.4 but is excluded from Table 4.5. 
</t>
    </r>
    <r>
      <rPr>
        <sz val="4"/>
        <color indexed="56"/>
        <rFont val="Calibri"/>
        <family val="2"/>
      </rPr>
      <t xml:space="preserve">
</t>
    </r>
    <r>
      <rPr>
        <i/>
        <sz val="8"/>
        <color indexed="56"/>
        <rFont val="Calibri"/>
        <family val="2"/>
      </rPr>
      <t>Source:</t>
    </r>
    <r>
      <rPr>
        <sz val="8"/>
        <color indexed="56"/>
        <rFont val="Calibri"/>
        <family val="2"/>
      </rPr>
      <t xml:space="preserve"> National Intellectual Disability Database, Health Research Board, 2017</t>
    </r>
  </si>
  <si>
    <t>Table 4.6   Category of service change required 2018-2022, by degree of intellectual disability, NIDD 2017</t>
  </si>
  <si>
    <t>Table 4.7   Number of places requiring change 2018-2022, NIDD 2017</t>
  </si>
  <si>
    <t>Area 1  Donegal, Sligo_Leitrim_West Cavan, Cavan_Monaghan</t>
  </si>
  <si>
    <t>Area 2  Galway, Roscommon, Mayo</t>
  </si>
  <si>
    <t>Area 4  Kerry, North Cork, North Lee, South Lee, West Cork</t>
  </si>
  <si>
    <t>Area 5  South Tipperary, Carlow Kilkenny, Waterford, Wexford</t>
  </si>
  <si>
    <t>Area 7  Kildare _West Wicklow, Dublin West, Dublin South City, Dublin South West</t>
  </si>
  <si>
    <t>Area 8 Laois_ Offaly, Longford _West Meath, Louth_Meath</t>
  </si>
  <si>
    <t>Area 9  Dublin North, Dublin North Central, Dublin North West</t>
  </si>
  <si>
    <t>Table 4.12   Overall service requirements of people with intellectual disability resident in psychiatric hospitals in 2017 by CHO region of registration, NIDD 2017</t>
  </si>
  <si>
    <t>Table 4.13   Residential service requirements of people currently resident in psychiatric hospitals in 2017 who require transfer to the intellectual disability sector, NIDD 2017</t>
  </si>
  <si>
    <t>Table 4.14a   Day service requirements of people currently resident in psychiatric hospitals in 2017 who require transfer to the intellectual disability sector, NIDD 2017</t>
  </si>
  <si>
    <r>
      <t>Source</t>
    </r>
    <r>
      <rPr>
        <sz val="9"/>
        <color indexed="56"/>
        <rFont val="Calibri"/>
        <family val="2"/>
      </rPr>
      <t>: National Intellectual Disability Database, Health Research Board, NIDD 2017</t>
    </r>
  </si>
  <si>
    <t>Table 4.14b   Day service requirements of people appropriately accommodated in psychiatric hospitals in 2017</t>
  </si>
  <si>
    <t>Services required 2018-2022</t>
  </si>
  <si>
    <t>Figure 3.1   Summary of service provision by age group, NIDD 2017</t>
  </si>
  <si>
    <t>Table 3.1   Overall service provision to those registered, NIDD 2017</t>
  </si>
  <si>
    <t>Table 3.2   Main residential circumstances, by degree of intellectual disability and by age group, NIDD 2017</t>
  </si>
  <si>
    <t>Table 3.3   Main residential circumstances and overall level of residential service provision, NIDD 2017</t>
  </si>
  <si>
    <r>
      <rPr>
        <i/>
        <sz val="9"/>
        <color indexed="56"/>
        <rFont val="Calibri"/>
        <family val="2"/>
      </rPr>
      <t>Note:</t>
    </r>
    <r>
      <rPr>
        <sz val="9"/>
        <color indexed="56"/>
        <rFont val="Calibri"/>
        <family val="2"/>
      </rPr>
      <t xml:space="preserve"> The total number of services received (33,455) exceeds the actual number of people with an intellectual disability as a number of people availed of two residential services.</t>
    </r>
  </si>
  <si>
    <t>Table 3.4   Use of respite nights, by CHO area of residence, NIDD 2017</t>
  </si>
  <si>
    <t>Figure 3.2</t>
  </si>
  <si>
    <t>Figure 3.2   Number of people in receipt of respite nights and median number of respite nights received, by degree of intellectual disability, NIDD 2017</t>
  </si>
  <si>
    <t>Table 3.5   Residential status of people availing of day services, by degree of intellectual disability and by age group, NIDD 2017</t>
  </si>
  <si>
    <t>Table 3.7a   Details of main residential circumstances, by degree of intellectual disability and by age group, NIDD 2017</t>
  </si>
  <si>
    <t>Table 3.8   Overall provision of multidisciplinary support services by age group, NIDD 2017</t>
  </si>
  <si>
    <r>
      <rPr>
        <i/>
        <sz val="9"/>
        <color indexed="56"/>
        <rFont val="Calibri"/>
        <family val="2"/>
      </rPr>
      <t>Source:</t>
    </r>
    <r>
      <rPr>
        <sz val="9"/>
        <color indexed="56"/>
        <rFont val="Calibri"/>
        <family val="2"/>
      </rPr>
      <t xml:space="preserve"> National Intellectual Disability Database, Health Research Board, 2017</t>
    </r>
  </si>
  <si>
    <t>Table 3.8a   Overall provision of multidisciplinary support services, by age group and CHO of residence, NIDD 2017</t>
  </si>
  <si>
    <r>
      <rPr>
        <b/>
        <sz val="9"/>
        <color indexed="56"/>
        <rFont val="Calibri"/>
        <family val="2"/>
      </rPr>
      <t>Note:</t>
    </r>
    <r>
      <rPr>
        <sz val="9"/>
        <color indexed="56"/>
        <rFont val="Calibri"/>
        <family val="2"/>
      </rPr>
      <t xml:space="preserve"> More than three quarters of the group recorded day service requirement in the next two years 2018-2019</t>
    </r>
  </si>
  <si>
    <t>Figure 4.3   Multidisciplinary support services received in 2017 and required in the period 2018-2022, NIDD 2017</t>
  </si>
  <si>
    <t>Table 4.10   Additional residential support services required by people availing of residential support services, NIDD 2017</t>
  </si>
  <si>
    <t>Residential support service required 2018-2022</t>
  </si>
  <si>
    <t>Residential support service in 2017</t>
  </si>
  <si>
    <t>Day service required in the period 2018-2022</t>
  </si>
  <si>
    <t>Day service in 2017</t>
  </si>
  <si>
    <t>Full-time residential service received in 2017</t>
  </si>
  <si>
    <t>Full time residential service required in the period 2018-2022</t>
  </si>
  <si>
    <t>Table 4.15   Pattern of full-time residential service provision required 2018-2022, NIDD 2017</t>
  </si>
  <si>
    <t>44*</t>
  </si>
  <si>
    <t>* 44 designated residential support places which are inappropriately occupied by full-time residents will be released, but they have not been deducted from the total number of required full-time residential places as they should not be made available for full time use.</t>
  </si>
  <si>
    <t>Table 4.16   Pattern of day service provision required 2018-2022, NIDD 2017</t>
  </si>
  <si>
    <r>
      <t>Source</t>
    </r>
    <r>
      <rPr>
        <sz val="8"/>
        <color indexed="56"/>
        <rFont val="Tahoma"/>
        <family val="2"/>
      </rPr>
      <t>: National Intellectual Disability Database, Health Research Board, 2017</t>
    </r>
  </si>
  <si>
    <t>Table 2.4   Number of people registered on the NIDD, by CHO region of registration, NIDD 2017</t>
  </si>
  <si>
    <t>Table 2.5   Number of people registered on the NIDD with a physical and/or sensory disability, by gender, NIDD 2017</t>
  </si>
  <si>
    <t>National Intellectual Disability Database, Health Research Board, 2017</t>
  </si>
  <si>
    <t>Table 2.4a   NIDD registrations per 1,000 of the general population, by county of residence, NIDD 2017</t>
  </si>
  <si>
    <t>% of NIDD (28,388)</t>
  </si>
  <si>
    <t>Table 2.1   Number of people registered on the NIDD, by age group, gender and degree of intellectual disability, NIDD 2017</t>
  </si>
  <si>
    <t>2017</t>
  </si>
  <si>
    <t>Table 2.2   Prevalance of  intellectual disability, by degree (moderate, severe, profound) and by age group, 2002, 2007, 2017, NIDD 2017</t>
  </si>
  <si>
    <t>Table 2.3   Prevalence of intellectual disability, by degree (moderate, severe and profound) and by age group, 1974, 1981, 1996, 2017, NIDD 2017</t>
  </si>
  <si>
    <r>
      <rPr>
        <b/>
        <sz val="9"/>
        <color indexed="56"/>
        <rFont val="Calibri"/>
        <family val="2"/>
      </rPr>
      <t>Note</t>
    </r>
    <r>
      <rPr>
        <sz val="9"/>
        <color indexed="56"/>
        <rFont val="Calibri"/>
        <family val="2"/>
      </rPr>
      <t>: Prevalence rates are based on Census of Population 2016 figures (CSO</t>
    </r>
    <r>
      <rPr>
        <sz val="9"/>
        <color theme="3"/>
        <rFont val="Calibri"/>
        <family val="2"/>
      </rPr>
      <t xml:space="preserve"> 2017</t>
    </r>
    <r>
      <rPr>
        <sz val="9"/>
        <color indexed="56"/>
        <rFont val="Calibri"/>
        <family val="2"/>
      </rPr>
      <t>)</t>
    </r>
  </si>
  <si>
    <r>
      <rPr>
        <i/>
        <sz val="9"/>
        <color indexed="56"/>
        <rFont val="Calibri"/>
        <family val="2"/>
      </rPr>
      <t>Note</t>
    </r>
    <r>
      <rPr>
        <b/>
        <sz val="9"/>
        <color indexed="56"/>
        <rFont val="Calibri"/>
        <family val="2"/>
      </rPr>
      <t xml:space="preserve">: </t>
    </r>
    <r>
      <rPr>
        <sz val="9"/>
        <color indexed="56"/>
        <rFont val="Calibri"/>
        <family val="2"/>
      </rPr>
      <t>Prevalence rates are based on Census of Population 2016 figures (CSO</t>
    </r>
    <r>
      <rPr>
        <sz val="9"/>
        <color theme="3"/>
        <rFont val="Calibri"/>
        <family val="2"/>
      </rPr>
      <t xml:space="preserve"> 2017)</t>
    </r>
  </si>
  <si>
    <t>2016 Census</t>
  </si>
  <si>
    <t>0 - 4 years</t>
  </si>
  <si>
    <t>5 - 9 years</t>
  </si>
  <si>
    <t>10 - 14 years</t>
  </si>
  <si>
    <t>15 - 19 years</t>
  </si>
  <si>
    <t>55 +</t>
  </si>
  <si>
    <r>
      <rPr>
        <b/>
        <sz val="9"/>
        <color indexed="56"/>
        <rFont val="Calibri"/>
        <family val="2"/>
      </rPr>
      <t>Notes</t>
    </r>
    <r>
      <rPr>
        <sz val="9"/>
        <color indexed="56"/>
        <rFont val="Calibri"/>
        <family val="2"/>
      </rPr>
      <t xml:space="preserve">: During the review and update period prior to the 2017 extract of data from the NIDD, </t>
    </r>
    <r>
      <rPr>
        <sz val="9"/>
        <color rgb="FF002060"/>
        <rFont val="Calibri"/>
        <family val="2"/>
      </rPr>
      <t xml:space="preserve">724 </t>
    </r>
    <r>
      <rPr>
        <sz val="9"/>
        <color indexed="56"/>
        <rFont val="Calibri"/>
        <family val="2"/>
      </rPr>
      <t>people were removed from the database  and there were</t>
    </r>
    <r>
      <rPr>
        <sz val="9"/>
        <color rgb="FF002060"/>
        <rFont val="Calibri"/>
        <family val="2"/>
      </rPr>
      <t xml:space="preserve"> 769 </t>
    </r>
    <r>
      <rPr>
        <sz val="9"/>
        <color indexed="56"/>
        <rFont val="Calibri"/>
        <family val="2"/>
      </rPr>
      <t xml:space="preserve">new registrations, the largest proportion of </t>
    </r>
    <r>
      <rPr>
        <sz val="9"/>
        <color rgb="FF002060"/>
        <rFont val="Calibri"/>
        <family val="2"/>
      </rPr>
      <t>these in the 0–9-year age group</t>
    </r>
    <r>
      <rPr>
        <sz val="9"/>
        <color indexed="56"/>
        <rFont val="Calibri"/>
        <family val="2"/>
      </rPr>
      <t xml:space="preserve">. The age and gender distribution by degree of intellectual disability of those registered on the database is summarised in Table 2.1, which shows the corresponding prevalence  rates per thousand of the population. </t>
    </r>
    <r>
      <rPr>
        <strike/>
        <sz val="9"/>
        <color indexed="56"/>
        <rFont val="Calibri"/>
        <family val="2"/>
      </rPr>
      <t xml:space="preserve">
</t>
    </r>
  </si>
  <si>
    <r>
      <rPr>
        <b/>
        <sz val="9"/>
        <color indexed="56"/>
        <rFont val="Calibri"/>
        <family val="2"/>
      </rPr>
      <t xml:space="preserve">Note: </t>
    </r>
    <r>
      <rPr>
        <sz val="9"/>
        <color indexed="56"/>
        <rFont val="Calibri"/>
        <family val="2"/>
      </rPr>
      <t>Prevalence rates are based on Census of Population 2016 figures (CSO</t>
    </r>
    <r>
      <rPr>
        <sz val="9"/>
        <color rgb="FF002060"/>
        <rFont val="Calibri"/>
        <family val="2"/>
      </rPr>
      <t xml:space="preserve"> 2017</t>
    </r>
    <r>
      <rPr>
        <sz val="9"/>
        <color indexed="56"/>
        <rFont val="Calibri"/>
        <family val="2"/>
      </rPr>
      <t>)</t>
    </r>
  </si>
  <si>
    <r>
      <rPr>
        <i/>
        <sz val="9"/>
        <color rgb="FF002060"/>
        <rFont val="Calibri"/>
        <family val="2"/>
        <scheme val="minor"/>
      </rPr>
      <t>Source</t>
    </r>
    <r>
      <rPr>
        <sz val="9"/>
        <color rgb="FF002060"/>
        <rFont val="Calibri"/>
        <family val="2"/>
      </rPr>
      <t xml:space="preserve">: </t>
    </r>
    <r>
      <rPr>
        <sz val="9"/>
        <color indexed="56"/>
        <rFont val="Calibri"/>
        <family val="2"/>
      </rPr>
      <t>National Intellectual Disability Database, Health Research Board, 2017</t>
    </r>
  </si>
  <si>
    <r>
      <rPr>
        <b/>
        <sz val="9"/>
        <color indexed="56"/>
        <rFont val="Calibri"/>
        <family val="2"/>
      </rPr>
      <t xml:space="preserve">Note: </t>
    </r>
    <r>
      <rPr>
        <sz val="9"/>
        <color indexed="56"/>
        <rFont val="Calibri"/>
        <family val="2"/>
      </rPr>
      <t>Prevalence rates are based on Census of Population 2016 figures (CSO 2017)</t>
    </r>
  </si>
  <si>
    <t>~</t>
  </si>
  <si>
    <t>Table 3.7   Principal day service and overall level of day service provsion by age group, NIDD 2017</t>
  </si>
  <si>
    <t>Table 3.9   Service provision by CHO region of registration, NIDD 2017</t>
  </si>
  <si>
    <r>
      <rPr>
        <i/>
        <sz val="11"/>
        <color indexed="56"/>
        <rFont val="Calibri"/>
        <family val="2"/>
      </rPr>
      <t>Source:</t>
    </r>
    <r>
      <rPr>
        <sz val="11"/>
        <color indexed="56"/>
        <rFont val="Calibri"/>
        <family val="2"/>
      </rPr>
      <t xml:space="preserve"> National Intellectual Disability Database, Health Research Board, 2017</t>
    </r>
  </si>
  <si>
    <t>Table 3.8b   Percentage of people accessing multidisciplinary support services, by age group and CHO of residence, NIDD 2017</t>
  </si>
  <si>
    <t>Tipperary</t>
  </si>
  <si>
    <t>Table 3.6   Principal day service availed of, by degree of intellectual disability and by age group, NIDD 2017</t>
  </si>
  <si>
    <t>Figure 2.1   Profile of the population registered, NIDD 2017</t>
  </si>
  <si>
    <t>7 day (42 week) community group home</t>
  </si>
  <si>
    <t>7 day (42 week) residential centre</t>
  </si>
  <si>
    <t>Dietetics</t>
  </si>
  <si>
    <t>Other multidisciplinary service</t>
  </si>
  <si>
    <t>Currently receiving this service*</t>
  </si>
  <si>
    <t>Enhancement of service required 2018-2022 for those currently receiving this service</t>
  </si>
  <si>
    <t>New services required 2018-2022 for those not receiving this service</t>
  </si>
  <si>
    <t>-</t>
  </si>
  <si>
    <t>People registered on the NIDD, by degree of intellectual disability and by age group, NIDD 2017</t>
  </si>
  <si>
    <t>Figure 2.2   People registered by degree of intellectual disability and by age group, NIDD 2017</t>
  </si>
  <si>
    <t>†‘Enhanced service required’ refers to a change in the delivery of a therapeutic input that the person currently receives. There are 7,727 people whose multidisciplinary support service change involves both a new service and an enhanced service, therefore the actual number of people requiring a new and/or enhanced service is (15,440 + 12,146)-7,727= 19,859</t>
  </si>
  <si>
    <t>Table 4.2   Full-time residential service requirements of people receiving no residential service in 2017, by degree of intellectual disability, NIDD 2017</t>
  </si>
  <si>
    <t>~ To protect against the risk of indirect identification of people, items with less than 5 entries have been removed.</t>
  </si>
  <si>
    <t>Table 4.3   Day service requirements of people receiving no day service in 2017, by degree of intellectual disability, NIDD 2017</t>
  </si>
  <si>
    <t xml:space="preserve">Table 4.4   Residential support service requirements of people receiving no residential support services in 2017, by degree of intellectual disability, NIDD 2017 </t>
  </si>
  <si>
    <t>Total number of people requiring service changes</t>
  </si>
  <si>
    <t>Table 4.8   Pattern of movement of people from existing residential service to future residential services, 2018-2022, NIDD 2017</t>
  </si>
  <si>
    <t>Table 4.9   Pattern of movement of people from exisiting day service to future day service, 2018-2022, NIDD 2017</t>
  </si>
  <si>
    <t>Table 4.11   Day service requirements of people aged 11 to 19 years who were in an education setting in 2016, by age group and level of intellectual disability, NIDD 2017</t>
  </si>
  <si>
    <t>Full-time residential service requirements of people receiving no residential service in 2017, by degree of intellectual disability, NIDD 2017</t>
  </si>
  <si>
    <t>Day service requirements of people receiving no day service in 2017, by degree of intellectual disability, NIDD 2017</t>
  </si>
  <si>
    <t xml:space="preserve">Residential support service requirements of people receiving no residential support services in 2017, by degree of intellectual disability, NIDD 2017 </t>
  </si>
  <si>
    <t>Pattern of movement of people from existing residential service to future residential services, 2018-2022, NIDD 2017</t>
  </si>
  <si>
    <t>Pattern of movement of people from exisiting day service to future day service, 2018-2022, NIDD 2017</t>
  </si>
  <si>
    <t>Day service requirements of people aged 11 to 19 years who were in an education setting in 2017, by age group and level of intellectual disability, NIDD 2017</t>
  </si>
  <si>
    <t xml:space="preserve">Note: Therapeutic inputs are only recorded if the person has received, or will receive, at least four inputs of that service in a 12-month period. The number of therapeutic inputs received exceeds the number of people as many people receive more than one input/service.
</t>
  </si>
  <si>
    <t>*’New service required’ refers to a new type of therapeutic input that the person does not currently receive.</t>
  </si>
  <si>
    <t>(a)    where a service of this type already exists, it will be retained by the person, even when another service is put in place, or</t>
  </si>
  <si>
    <t>(b)    where a service of this type is new to the person, it will not replace existing services.</t>
  </si>
  <si>
    <r>
      <rPr>
        <b/>
        <sz val="9"/>
        <color indexed="56"/>
        <rFont val="Calibri"/>
        <family val="2"/>
      </rPr>
      <t xml:space="preserve">Note: </t>
    </r>
    <r>
      <rPr>
        <sz val="9"/>
        <color indexed="56"/>
        <rFont val="Calibri"/>
        <family val="2"/>
      </rPr>
      <t xml:space="preserve">The NIDD is a voluntary database. It is thought that in each CHO there are likely a number of people who are not registered on the NIDD,  but 
are receiving services from intellectual disabilty service providers. </t>
    </r>
  </si>
  <si>
    <t>Source: National Intellectual Disability Database, Health Research Board, 2017</t>
  </si>
  <si>
    <r>
      <t xml:space="preserve">Figure 2.3   </t>
    </r>
    <r>
      <rPr>
        <b/>
        <sz val="12"/>
        <color indexed="56"/>
        <rFont val="Calibri"/>
        <family val="2"/>
      </rPr>
      <t>Proportion of people with moderate, severe or profound intellectual disability (combined), by age group, 1974-2017, NIDD 2017</t>
    </r>
  </si>
  <si>
    <r>
      <rPr>
        <i/>
        <sz val="9"/>
        <color indexed="56"/>
        <rFont val="Calibri"/>
        <family val="2"/>
        <scheme val="minor"/>
      </rPr>
      <t>Note</t>
    </r>
    <r>
      <rPr>
        <b/>
        <i/>
        <sz val="9"/>
        <color indexed="56"/>
        <rFont val="Calibri"/>
        <family val="2"/>
        <scheme val="minor"/>
      </rPr>
      <t>:</t>
    </r>
    <r>
      <rPr>
        <sz val="9"/>
        <color indexed="56"/>
        <rFont val="Calibri"/>
        <family val="2"/>
        <scheme val="minor"/>
      </rPr>
      <t xml:space="preserve"> The total number of services received (57,872) exceeds the actual number of people with an intellectual disability as a number of people availed of two or more day services.</t>
    </r>
  </si>
  <si>
    <t>Note: Therapeutic inputs are only recorded if the person has received, or will receive, at least four inputs of that service in a 12-month period. The number of therapeutic inputs received exceeds the number of people as many people receive more than one input/service.</t>
  </si>
  <si>
    <r>
      <rPr>
        <b/>
        <sz val="6"/>
        <color theme="0"/>
        <rFont val="Calibri"/>
        <family val="2"/>
        <scheme val="minor"/>
      </rPr>
      <t xml:space="preserve">
</t>
    </r>
    <r>
      <rPr>
        <b/>
        <sz val="11"/>
        <color theme="0"/>
        <rFont val="Calibri"/>
        <family val="2"/>
        <scheme val="minor"/>
      </rPr>
      <t>Under 18 years</t>
    </r>
  </si>
  <si>
    <r>
      <rPr>
        <b/>
        <sz val="6"/>
        <color theme="0"/>
        <rFont val="Calibri"/>
        <family val="2"/>
        <scheme val="minor"/>
      </rPr>
      <t xml:space="preserve">
</t>
    </r>
    <r>
      <rPr>
        <b/>
        <sz val="11"/>
        <color theme="0"/>
        <rFont val="Calibri"/>
        <family val="2"/>
        <scheme val="minor"/>
      </rPr>
      <t>18 years &amp; over</t>
    </r>
  </si>
  <si>
    <r>
      <rPr>
        <b/>
        <sz val="6"/>
        <color theme="0"/>
        <rFont val="Calibri"/>
        <family val="2"/>
        <scheme val="minor"/>
      </rPr>
      <t xml:space="preserve">
</t>
    </r>
    <r>
      <rPr>
        <b/>
        <sz val="11"/>
        <color theme="0"/>
        <rFont val="Calibri"/>
        <family val="2"/>
        <scheme val="minor"/>
      </rPr>
      <t>Total</t>
    </r>
  </si>
  <si>
    <t>No. of people (U18) registered on NIDD in CHO</t>
  </si>
  <si>
    <t>No. of people (18+) registered on NIDD in CHO</t>
  </si>
  <si>
    <r>
      <rPr>
        <b/>
        <sz val="9"/>
        <color indexed="56"/>
        <rFont val="Calibri"/>
        <family val="2"/>
      </rPr>
      <t>Note</t>
    </r>
    <r>
      <rPr>
        <sz val="9"/>
        <color indexed="56"/>
        <rFont val="Calibri"/>
        <family val="2"/>
      </rPr>
      <t xml:space="preserve">: The </t>
    </r>
    <r>
      <rPr>
        <b/>
        <sz val="9"/>
        <color rgb="FF9D6501"/>
        <rFont val="Calibri"/>
        <family val="2"/>
      </rPr>
      <t>brown</t>
    </r>
    <r>
      <rPr>
        <sz val="9"/>
        <color indexed="56"/>
        <rFont val="Calibri"/>
        <family val="2"/>
      </rPr>
      <t xml:space="preserve"> shaded areas of the table represent existing services that require enhancement an</t>
    </r>
    <r>
      <rPr>
        <sz val="9"/>
        <color rgb="FF003366"/>
        <rFont val="Calibri"/>
        <family val="2"/>
      </rPr>
      <t xml:space="preserve">d the </t>
    </r>
    <r>
      <rPr>
        <b/>
        <sz val="9"/>
        <color rgb="FFFFED00"/>
        <rFont val="Britannic Bold"/>
        <family val="2"/>
      </rPr>
      <t>yellow</t>
    </r>
    <r>
      <rPr>
        <sz val="9"/>
        <color indexed="56"/>
        <rFont val="Calibri"/>
        <family val="2"/>
      </rPr>
      <t xml:space="preserve"> shaded areas represent services that require alteration.          
~ To protect against the risk of indirect identification of people, items with less than 5 entries have been removed.
</t>
    </r>
    <r>
      <rPr>
        <i/>
        <sz val="9"/>
        <color indexed="56"/>
        <rFont val="Calibri"/>
        <family val="2"/>
      </rPr>
      <t>Source:</t>
    </r>
    <r>
      <rPr>
        <sz val="9"/>
        <color indexed="56"/>
        <rFont val="Calibri"/>
        <family val="2"/>
      </rPr>
      <t xml:space="preserve"> National Intellectual Disability Database, Health Research Board, 2017</t>
    </r>
  </si>
  <si>
    <r>
      <rPr>
        <b/>
        <sz val="9"/>
        <color indexed="56"/>
        <rFont val="Calibri"/>
        <family val="2"/>
      </rPr>
      <t>Notes:</t>
    </r>
    <r>
      <rPr>
        <sz val="9"/>
        <color indexed="56"/>
        <rFont val="Calibri"/>
        <family val="2"/>
      </rPr>
      <t xml:space="preserve"> Multidisciplinary support services (including those delivered by early intervention teams) have been excluded from future service requirements and are documented in Figure 4.3. </t>
    </r>
  </si>
  <si>
    <r>
      <rPr>
        <sz val="9"/>
        <color indexed="56"/>
        <rFont val="Calibri"/>
        <family val="2"/>
      </rPr>
      <t>T</t>
    </r>
    <r>
      <rPr>
        <sz val="9"/>
        <color rgb="FF003366"/>
        <rFont val="Calibri"/>
        <family val="2"/>
      </rPr>
      <t xml:space="preserve">he shaded </t>
    </r>
    <r>
      <rPr>
        <b/>
        <sz val="9"/>
        <color rgb="FFFFED00"/>
        <rFont val="Britannic Bold"/>
        <family val="2"/>
      </rPr>
      <t>yellow</t>
    </r>
    <r>
      <rPr>
        <sz val="9"/>
        <color indexed="56"/>
        <rFont val="Calibri"/>
        <family val="2"/>
      </rPr>
      <t xml:space="preserve"> areas of the table represent existing services that require alteration or enhancement.         </t>
    </r>
  </si>
  <si>
    <r>
      <rPr>
        <b/>
        <sz val="9"/>
        <color indexed="56"/>
        <rFont val="Calibri"/>
        <family val="2"/>
      </rPr>
      <t xml:space="preserve">Notes: </t>
    </r>
    <r>
      <rPr>
        <sz val="9"/>
        <color indexed="56"/>
        <rFont val="Calibri"/>
        <family val="2"/>
      </rPr>
      <t xml:space="preserve">The shaded </t>
    </r>
    <r>
      <rPr>
        <sz val="9"/>
        <color rgb="FFFFED00"/>
        <rFont val="Calibri"/>
        <family val="2"/>
      </rPr>
      <t>yellow</t>
    </r>
    <r>
      <rPr>
        <sz val="9"/>
        <color indexed="56"/>
        <rFont val="Calibri"/>
        <family val="2"/>
      </rPr>
      <t xml:space="preserve"> areas of the table represent existing services that require alteration or enhancement. </t>
    </r>
  </si>
  <si>
    <t>Page 
No.</t>
  </si>
  <si>
    <t>Table of contents - cont'd.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</si>
</sst>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0"/>
    <numFmt numFmtId="166" formatCode="0.0"/>
    <numFmt numFmtId="167" formatCode="0.0%"/>
    <numFmt numFmtId="168" formatCode="#,##0.0"/>
    <numFmt numFmtId="169" formatCode="###0.0%"/>
  </numFmts>
  <fonts count="155" x14ac:knownFonts="1">
    <font>
      <sz val="11"/>
      <color theme="1"/>
      <name val="Calibri"/>
      <family val="2"/>
      <scheme val="minor"/>
    </font>
    <font>
      <sz val="10"/>
      <name val="Arial"/>
      <family val="2"/>
    </font>
    <font>
      <sz val="10"/>
      <name val="Arial"/>
      <family val="2"/>
    </font>
    <font>
      <sz val="10"/>
      <name val="Arial"/>
      <family val="2"/>
    </font>
    <font>
      <sz val="8"/>
      <name val="Tahoma"/>
      <family val="2"/>
    </font>
    <font>
      <b/>
      <sz val="10"/>
      <name val="Tahoma"/>
      <family val="2"/>
    </font>
    <font>
      <sz val="9"/>
      <color indexed="8"/>
      <name val="Arial"/>
      <family val="2"/>
    </font>
    <font>
      <sz val="9"/>
      <name val="Arial"/>
      <family val="2"/>
    </font>
    <font>
      <sz val="8"/>
      <name val="Arial"/>
      <family val="2"/>
    </font>
    <font>
      <b/>
      <sz val="9"/>
      <name val="Arial"/>
      <family val="2"/>
    </font>
    <font>
      <sz val="7"/>
      <name val="Tahoma"/>
      <family val="2"/>
    </font>
    <font>
      <sz val="11"/>
      <name val="Tahoma"/>
      <family val="2"/>
    </font>
    <font>
      <b/>
      <sz val="11"/>
      <name val="Tahoma"/>
      <family val="2"/>
    </font>
    <font>
      <b/>
      <sz val="9"/>
      <color indexed="8"/>
      <name val="Arial Bold"/>
    </font>
    <font>
      <sz val="10"/>
      <name val="Arial"/>
      <family val="2"/>
    </font>
    <font>
      <b/>
      <sz val="8"/>
      <color indexed="56"/>
      <name val="Calibri"/>
      <family val="2"/>
    </font>
    <font>
      <sz val="8"/>
      <color indexed="56"/>
      <name val="Calibri"/>
      <family val="2"/>
    </font>
    <font>
      <i/>
      <sz val="8"/>
      <color indexed="56"/>
      <name val="Calibri"/>
      <family val="2"/>
    </font>
    <font>
      <sz val="11"/>
      <color indexed="56"/>
      <name val="Calibri"/>
      <family val="2"/>
    </font>
    <font>
      <sz val="9"/>
      <color indexed="56"/>
      <name val="Calibri"/>
      <family val="2"/>
    </font>
    <font>
      <i/>
      <sz val="9"/>
      <color indexed="56"/>
      <name val="Calibri"/>
      <family val="2"/>
    </font>
    <font>
      <b/>
      <sz val="9"/>
      <color indexed="56"/>
      <name val="Calibri"/>
      <family val="2"/>
    </font>
    <font>
      <strike/>
      <sz val="9"/>
      <color indexed="56"/>
      <name val="Calibri"/>
      <family val="2"/>
    </font>
    <font>
      <sz val="4"/>
      <color indexed="56"/>
      <name val="Calibri"/>
      <family val="2"/>
    </font>
    <font>
      <sz val="8"/>
      <color indexed="56"/>
      <name val="Tahoma"/>
      <family val="2"/>
    </font>
    <font>
      <b/>
      <sz val="8"/>
      <color indexed="56"/>
      <name val="Tahoma"/>
      <family val="2"/>
    </font>
    <font>
      <sz val="11"/>
      <color theme="1"/>
      <name val="Calibri"/>
      <family val="2"/>
      <scheme val="minor"/>
    </font>
    <font>
      <strike/>
      <sz val="11"/>
      <color theme="1"/>
      <name val="Calibri"/>
      <family val="2"/>
      <scheme val="minor"/>
    </font>
    <font>
      <strike/>
      <sz val="10"/>
      <color theme="1"/>
      <name val="Calibri"/>
      <family val="2"/>
      <scheme val="minor"/>
    </font>
    <font>
      <b/>
      <strike/>
      <sz val="9"/>
      <color theme="5" tint="-0.249977111117893"/>
      <name val="Tahoma"/>
      <family val="2"/>
    </font>
    <font>
      <b/>
      <strike/>
      <sz val="9"/>
      <color theme="1"/>
      <name val="Tahoma"/>
      <family val="2"/>
    </font>
    <font>
      <strike/>
      <sz val="9"/>
      <color theme="1"/>
      <name val="Calibri"/>
      <family val="2"/>
      <scheme val="minor"/>
    </font>
    <font>
      <b/>
      <strike/>
      <sz val="9"/>
      <color theme="1"/>
      <name val="Calibri"/>
      <family val="2"/>
      <scheme val="minor"/>
    </font>
    <font>
      <b/>
      <strike/>
      <sz val="10"/>
      <color theme="1"/>
      <name val="Calibri"/>
      <family val="2"/>
      <scheme val="minor"/>
    </font>
    <font>
      <sz val="11"/>
      <color rgb="FFC00000"/>
      <name val="Calibri"/>
      <family val="2"/>
      <scheme val="minor"/>
    </font>
    <font>
      <sz val="8"/>
      <color theme="1"/>
      <name val="Tahoma"/>
      <family val="2"/>
    </font>
    <font>
      <strike/>
      <sz val="8"/>
      <color theme="1"/>
      <name val="Calibri"/>
      <family val="2"/>
      <scheme val="minor"/>
    </font>
    <font>
      <sz val="8"/>
      <color theme="1"/>
      <name val="Calibri"/>
      <family val="2"/>
      <scheme val="minor"/>
    </font>
    <font>
      <b/>
      <sz val="11"/>
      <color theme="1"/>
      <name val="Calibri"/>
      <family val="2"/>
      <scheme val="minor"/>
    </font>
    <font>
      <sz val="9"/>
      <color theme="1"/>
      <name val="Calibri"/>
      <family val="2"/>
      <scheme val="minor"/>
    </font>
    <font>
      <b/>
      <sz val="10"/>
      <color theme="5" tint="-0.249977111117893"/>
      <name val="Tahoma"/>
      <family val="2"/>
    </font>
    <font>
      <sz val="10"/>
      <color theme="1"/>
      <name val="Tahoma"/>
      <family val="2"/>
    </font>
    <font>
      <sz val="10"/>
      <color theme="1"/>
      <name val="Calibri"/>
      <family val="2"/>
      <scheme val="minor"/>
    </font>
    <font>
      <b/>
      <sz val="9"/>
      <color theme="1"/>
      <name val="Calibri"/>
      <family val="2"/>
      <scheme val="minor"/>
    </font>
    <font>
      <b/>
      <sz val="10"/>
      <color theme="1"/>
      <name val="Tahoma"/>
      <family val="2"/>
    </font>
    <font>
      <sz val="11"/>
      <color theme="1"/>
      <name val="Tahoma"/>
      <family val="2"/>
    </font>
    <font>
      <b/>
      <sz val="11"/>
      <color theme="1"/>
      <name val="Tahoma"/>
      <family val="2"/>
    </font>
    <font>
      <sz val="10"/>
      <color rgb="FFC00000"/>
      <name val="Calibri"/>
      <family val="2"/>
      <scheme val="minor"/>
    </font>
    <font>
      <b/>
      <strike/>
      <sz val="11"/>
      <color theme="1"/>
      <name val="Calibri"/>
      <family val="2"/>
      <scheme val="minor"/>
    </font>
    <font>
      <b/>
      <sz val="11"/>
      <color rgb="FF963634"/>
      <name val="Calibri"/>
      <family val="2"/>
      <scheme val="minor"/>
    </font>
    <font>
      <strike/>
      <sz val="10"/>
      <color rgb="FF943634"/>
      <name val="Calibri"/>
      <family val="2"/>
      <scheme val="minor"/>
    </font>
    <font>
      <strike/>
      <sz val="10"/>
      <name val="Calibri"/>
      <family val="2"/>
      <scheme val="minor"/>
    </font>
    <font>
      <b/>
      <sz val="9"/>
      <color theme="0"/>
      <name val="Calibri"/>
      <family val="2"/>
      <scheme val="minor"/>
    </font>
    <font>
      <sz val="9"/>
      <color theme="0"/>
      <name val="Calibri"/>
      <family val="2"/>
      <scheme val="minor"/>
    </font>
    <font>
      <sz val="9"/>
      <name val="Calibri"/>
      <family val="2"/>
      <scheme val="minor"/>
    </font>
    <font>
      <strike/>
      <sz val="11"/>
      <color rgb="FF05386C"/>
      <name val="Calibri"/>
      <family val="2"/>
      <scheme val="minor"/>
    </font>
    <font>
      <sz val="11"/>
      <color theme="1"/>
      <name val="Calibri"/>
      <family val="2"/>
    </font>
    <font>
      <b/>
      <sz val="11"/>
      <color theme="1"/>
      <name val="Calibri"/>
      <family val="2"/>
    </font>
    <font>
      <b/>
      <sz val="11"/>
      <color theme="0"/>
      <name val="Calibri"/>
      <family val="2"/>
    </font>
    <font>
      <b/>
      <sz val="11"/>
      <color rgb="FF05386C"/>
      <name val="Calibri"/>
      <family val="2"/>
      <scheme val="minor"/>
    </font>
    <font>
      <strike/>
      <sz val="10"/>
      <color rgb="FF05386C"/>
      <name val="Calibri"/>
      <family val="2"/>
      <scheme val="minor"/>
    </font>
    <font>
      <sz val="10"/>
      <color rgb="FF05386C"/>
      <name val="Calibri"/>
      <family val="2"/>
      <scheme val="minor"/>
    </font>
    <font>
      <sz val="8"/>
      <color rgb="FF05386C"/>
      <name val="Calibri"/>
      <family val="2"/>
      <scheme val="minor"/>
    </font>
    <font>
      <b/>
      <sz val="11"/>
      <color theme="0"/>
      <name val="Calibri"/>
      <family val="2"/>
      <scheme val="minor"/>
    </font>
    <font>
      <b/>
      <sz val="11"/>
      <color rgb="FFFFFFFF"/>
      <name val="Calibri"/>
      <family val="2"/>
    </font>
    <font>
      <sz val="11"/>
      <color rgb="FF000000"/>
      <name val="Calibri"/>
      <family val="2"/>
    </font>
    <font>
      <b/>
      <sz val="11"/>
      <color rgb="FF000000"/>
      <name val="Calibri"/>
      <family val="2"/>
    </font>
    <font>
      <b/>
      <strike/>
      <sz val="10"/>
      <color theme="0"/>
      <name val="Calibri"/>
      <family val="2"/>
      <scheme val="minor"/>
    </font>
    <font>
      <sz val="8"/>
      <color rgb="FF003E90"/>
      <name val="Calibri"/>
      <family val="2"/>
      <scheme val="minor"/>
    </font>
    <font>
      <sz val="11"/>
      <color rgb="FF000000"/>
      <name val="Calibri"/>
      <family val="2"/>
      <scheme val="minor"/>
    </font>
    <font>
      <b/>
      <sz val="11"/>
      <color rgb="FF000000"/>
      <name val="Calibri"/>
      <family val="2"/>
      <scheme val="minor"/>
    </font>
    <font>
      <strike/>
      <sz val="8"/>
      <color rgb="FF003E90"/>
      <name val="Calibri"/>
      <family val="2"/>
      <scheme val="minor"/>
    </font>
    <font>
      <b/>
      <sz val="11"/>
      <color rgb="FF003E90"/>
      <name val="Calibri"/>
      <family val="2"/>
      <scheme val="minor"/>
    </font>
    <font>
      <sz val="11"/>
      <color rgb="FF003E90"/>
      <name val="Calibri"/>
      <family val="2"/>
      <scheme val="minor"/>
    </font>
    <font>
      <strike/>
      <sz val="10"/>
      <color theme="0"/>
      <name val="Calibri"/>
      <family val="2"/>
      <scheme val="minor"/>
    </font>
    <font>
      <sz val="9"/>
      <color rgb="FF003E90"/>
      <name val="Calibri"/>
      <family val="2"/>
      <scheme val="minor"/>
    </font>
    <font>
      <sz val="9"/>
      <color rgb="FF003E90"/>
      <name val="Tahoma"/>
      <family val="2"/>
    </font>
    <font>
      <sz val="11"/>
      <color indexed="8"/>
      <name val="Calibri"/>
      <family val="2"/>
      <scheme val="minor"/>
    </font>
    <font>
      <b/>
      <sz val="11"/>
      <color indexed="8"/>
      <name val="Calibri"/>
      <family val="2"/>
      <scheme val="minor"/>
    </font>
    <font>
      <sz val="11"/>
      <color theme="0"/>
      <name val="Calibri"/>
      <family val="2"/>
      <scheme val="minor"/>
    </font>
    <font>
      <i/>
      <sz val="9"/>
      <color rgb="FF003E90"/>
      <name val="Calibri"/>
      <family val="2"/>
      <scheme val="minor"/>
    </font>
    <font>
      <strike/>
      <sz val="11"/>
      <color rgb="FF003E90"/>
      <name val="Calibri"/>
      <family val="2"/>
      <scheme val="minor"/>
    </font>
    <font>
      <sz val="10"/>
      <color theme="0"/>
      <name val="Tahoma"/>
      <family val="2"/>
    </font>
    <font>
      <b/>
      <sz val="10"/>
      <color theme="0"/>
      <name val="Tahoma"/>
      <family val="2"/>
    </font>
    <font>
      <sz val="11"/>
      <name val="Calibri"/>
      <family val="2"/>
      <scheme val="minor"/>
    </font>
    <font>
      <b/>
      <sz val="11"/>
      <name val="Calibri"/>
      <family val="2"/>
      <scheme val="minor"/>
    </font>
    <font>
      <sz val="8"/>
      <color theme="0"/>
      <name val="Tahoma"/>
      <family val="2"/>
    </font>
    <font>
      <b/>
      <sz val="8"/>
      <color theme="0"/>
      <name val="Tahoma"/>
      <family val="2"/>
    </font>
    <font>
      <b/>
      <sz val="10"/>
      <name val="Calibri"/>
      <family val="2"/>
      <scheme val="minor"/>
    </font>
    <font>
      <b/>
      <sz val="10"/>
      <color theme="0"/>
      <name val="Calibri"/>
      <family val="2"/>
      <scheme val="minor"/>
    </font>
    <font>
      <sz val="10"/>
      <color theme="0"/>
      <name val="Calibri"/>
      <family val="2"/>
      <scheme val="minor"/>
    </font>
    <font>
      <sz val="10"/>
      <name val="Calibri"/>
      <family val="2"/>
      <scheme val="minor"/>
    </font>
    <font>
      <b/>
      <u/>
      <sz val="11"/>
      <color theme="0"/>
      <name val="Calibri"/>
      <family val="2"/>
      <scheme val="minor"/>
    </font>
    <font>
      <i/>
      <sz val="9"/>
      <color rgb="FF05386C"/>
      <name val="Calibri"/>
      <family val="2"/>
      <scheme val="minor"/>
    </font>
    <font>
      <sz val="9"/>
      <color rgb="FF05386C"/>
      <name val="Calibri"/>
      <family val="2"/>
      <scheme val="minor"/>
    </font>
    <font>
      <strike/>
      <sz val="9"/>
      <color rgb="FF05386C"/>
      <name val="Calibri"/>
      <family val="2"/>
      <scheme val="minor"/>
    </font>
    <font>
      <b/>
      <i/>
      <sz val="9"/>
      <color rgb="FF05386C"/>
      <name val="Calibri"/>
      <family val="2"/>
      <scheme val="minor"/>
    </font>
    <font>
      <strike/>
      <sz val="9"/>
      <color rgb="FF05386C"/>
      <name val="Tahoma"/>
      <family val="2"/>
    </font>
    <font>
      <b/>
      <sz val="9"/>
      <color rgb="FF003E90"/>
      <name val="Calibri"/>
      <family val="2"/>
      <scheme val="minor"/>
    </font>
    <font>
      <sz val="11"/>
      <color rgb="FFE64285"/>
      <name val="Calibri"/>
      <family val="2"/>
      <scheme val="minor"/>
    </font>
    <font>
      <sz val="8"/>
      <color rgb="FF05386C"/>
      <name val="Tahoma"/>
      <family val="2"/>
    </font>
    <font>
      <i/>
      <sz val="8"/>
      <color rgb="FF05386C"/>
      <name val="Tahoma"/>
      <family val="2"/>
    </font>
    <font>
      <i/>
      <sz val="8"/>
      <color theme="1"/>
      <name val="Tahoma"/>
      <family val="2"/>
    </font>
    <font>
      <b/>
      <sz val="11"/>
      <color rgb="FF05386C"/>
      <name val="Calibri"/>
      <family val="2"/>
    </font>
    <font>
      <i/>
      <sz val="11"/>
      <color indexed="56"/>
      <name val="Calibri"/>
      <family val="2"/>
    </font>
    <font>
      <sz val="9"/>
      <color rgb="FF05386C"/>
      <name val="Calibri"/>
      <family val="2"/>
    </font>
    <font>
      <sz val="9"/>
      <color rgb="FF003E90"/>
      <name val="Calibri"/>
      <family val="2"/>
    </font>
    <font>
      <sz val="9"/>
      <color rgb="FFFFED00"/>
      <name val="Calibri"/>
      <family val="2"/>
    </font>
    <font>
      <b/>
      <sz val="12"/>
      <color theme="0"/>
      <name val="Calibri"/>
      <family val="2"/>
      <scheme val="minor"/>
    </font>
    <font>
      <b/>
      <sz val="10"/>
      <color rgb="FF05386C"/>
      <name val="Tahoma"/>
      <family val="2"/>
    </font>
    <font>
      <b/>
      <sz val="22"/>
      <color rgb="FF05386C"/>
      <name val="Calibri"/>
      <family val="2"/>
      <scheme val="minor"/>
    </font>
    <font>
      <sz val="11"/>
      <color rgb="FF05386C"/>
      <name val="Calibri"/>
      <family val="2"/>
      <scheme val="minor"/>
    </font>
    <font>
      <b/>
      <sz val="24"/>
      <color rgb="FF05386C"/>
      <name val="Calibri"/>
      <family val="2"/>
      <scheme val="minor"/>
    </font>
    <font>
      <b/>
      <sz val="11"/>
      <color rgb="FFE64285"/>
      <name val="Calibri"/>
      <family val="2"/>
      <scheme val="minor"/>
    </font>
    <font>
      <sz val="10"/>
      <name val="Arial"/>
      <family val="2"/>
    </font>
    <font>
      <sz val="8"/>
      <color theme="3"/>
      <name val="Calibri"/>
      <family val="2"/>
    </font>
    <font>
      <i/>
      <sz val="9"/>
      <color indexed="56"/>
      <name val="Calibri"/>
      <family val="2"/>
      <scheme val="minor"/>
    </font>
    <font>
      <b/>
      <i/>
      <sz val="9"/>
      <color indexed="56"/>
      <name val="Calibri"/>
      <family val="2"/>
      <scheme val="minor"/>
    </font>
    <font>
      <sz val="9"/>
      <color indexed="56"/>
      <name val="Calibri"/>
      <family val="2"/>
      <scheme val="minor"/>
    </font>
    <font>
      <sz val="10"/>
      <name val="Arial"/>
      <family val="2"/>
    </font>
    <font>
      <sz val="11"/>
      <name val="Calibri"/>
      <family val="2"/>
    </font>
    <font>
      <b/>
      <sz val="11"/>
      <name val="Calibri"/>
      <family val="2"/>
    </font>
    <font>
      <sz val="9"/>
      <color theme="3"/>
      <name val="Calibri"/>
      <family val="2"/>
    </font>
    <font>
      <sz val="7.7"/>
      <color rgb="FF000000"/>
      <name val="Arial"/>
      <family val="2"/>
    </font>
    <font>
      <sz val="9"/>
      <color rgb="FF002060"/>
      <name val="Calibri"/>
      <family val="2"/>
    </font>
    <font>
      <i/>
      <sz val="9"/>
      <color rgb="FF002060"/>
      <name val="Calibri"/>
      <family val="2"/>
      <scheme val="minor"/>
    </font>
    <font>
      <sz val="10"/>
      <name val="Arial"/>
      <family val="2"/>
    </font>
    <font>
      <sz val="9"/>
      <color indexed="8"/>
      <name val="Arial"/>
      <family val="2"/>
    </font>
    <font>
      <b/>
      <sz val="9"/>
      <color indexed="8"/>
      <name val="Arial"/>
      <family val="2"/>
    </font>
    <font>
      <b/>
      <sz val="13"/>
      <color rgb="FF003E90"/>
      <name val="Calibri"/>
      <family val="2"/>
      <scheme val="minor"/>
    </font>
    <font>
      <b/>
      <sz val="12"/>
      <color theme="1"/>
      <name val="Calibri"/>
      <family val="2"/>
      <scheme val="minor"/>
    </font>
    <font>
      <sz val="12"/>
      <color theme="1"/>
      <name val="Calibri"/>
      <family val="2"/>
      <scheme val="minor"/>
    </font>
    <font>
      <b/>
      <sz val="11.5"/>
      <color theme="0"/>
      <name val="Calibri"/>
      <family val="2"/>
      <scheme val="minor"/>
    </font>
    <font>
      <b/>
      <sz val="12"/>
      <color rgb="FF05386C"/>
      <name val="Calibri"/>
      <family val="2"/>
      <scheme val="minor"/>
    </font>
    <font>
      <strike/>
      <sz val="12"/>
      <color theme="1"/>
      <name val="Calibri"/>
      <family val="2"/>
      <scheme val="minor"/>
    </font>
    <font>
      <b/>
      <sz val="12"/>
      <color rgb="FFFFFFFF"/>
      <name val="Calibri"/>
      <family val="2"/>
      <scheme val="minor"/>
    </font>
    <font>
      <b/>
      <sz val="14"/>
      <color theme="0"/>
      <name val="Calibri"/>
      <family val="2"/>
      <scheme val="minor"/>
    </font>
    <font>
      <sz val="14"/>
      <color theme="1"/>
      <name val="Calibri"/>
      <family val="2"/>
      <scheme val="minor"/>
    </font>
    <font>
      <b/>
      <sz val="12"/>
      <color indexed="56"/>
      <name val="Calibri"/>
      <family val="2"/>
    </font>
    <font>
      <b/>
      <sz val="12"/>
      <color rgb="FF003E90"/>
      <name val="Calibri"/>
      <family val="2"/>
      <scheme val="minor"/>
    </font>
    <font>
      <sz val="12"/>
      <color theme="1"/>
      <name val="Tahoma"/>
      <family val="2"/>
    </font>
    <font>
      <sz val="12"/>
      <color theme="0"/>
      <name val="Tahoma"/>
      <family val="2"/>
    </font>
    <font>
      <sz val="12"/>
      <name val="Arial"/>
      <family val="2"/>
    </font>
    <font>
      <b/>
      <sz val="6"/>
      <color theme="0"/>
      <name val="Calibri"/>
      <family val="2"/>
      <scheme val="minor"/>
    </font>
    <font>
      <sz val="10.5"/>
      <color indexed="8"/>
      <name val="Calibri"/>
      <family val="2"/>
      <scheme val="minor"/>
    </font>
    <font>
      <b/>
      <sz val="10.5"/>
      <name val="Calibri"/>
      <family val="2"/>
      <scheme val="minor"/>
    </font>
    <font>
      <sz val="9"/>
      <color rgb="FF003366"/>
      <name val="Calibri"/>
      <family val="2"/>
    </font>
    <font>
      <b/>
      <sz val="9"/>
      <color rgb="FFFFED00"/>
      <name val="Britannic Bold"/>
      <family val="2"/>
    </font>
    <font>
      <b/>
      <sz val="9"/>
      <color rgb="FF9D6501"/>
      <name val="Calibri"/>
      <family val="2"/>
    </font>
    <font>
      <b/>
      <sz val="9.5"/>
      <color theme="0"/>
      <name val="Calibri"/>
      <family val="2"/>
      <scheme val="minor"/>
    </font>
    <font>
      <b/>
      <sz val="12"/>
      <color rgb="FFC00000"/>
      <name val="Calibri"/>
      <family val="2"/>
      <scheme val="minor"/>
    </font>
    <font>
      <b/>
      <sz val="12"/>
      <color theme="5" tint="-0.249977111117893"/>
      <name val="Tahoma"/>
      <family val="2"/>
    </font>
    <font>
      <b/>
      <sz val="12"/>
      <color theme="1"/>
      <name val="Tahoma"/>
      <family val="2"/>
    </font>
    <font>
      <b/>
      <sz val="18"/>
      <color theme="0"/>
      <name val="Calibri"/>
      <family val="2"/>
      <scheme val="minor"/>
    </font>
    <font>
      <b/>
      <sz val="26"/>
      <color theme="0"/>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665852"/>
        <bgColor indexed="64"/>
      </patternFill>
    </fill>
    <fill>
      <patternFill patternType="solid">
        <fgColor rgb="FFC4BAB6"/>
        <bgColor indexed="64"/>
      </patternFill>
    </fill>
    <fill>
      <patternFill patternType="solid">
        <fgColor rgb="FFE2DCDA"/>
        <bgColor indexed="64"/>
      </patternFill>
    </fill>
    <fill>
      <patternFill patternType="solid">
        <fgColor rgb="FFE64285"/>
        <bgColor indexed="64"/>
      </patternFill>
    </fill>
    <fill>
      <patternFill patternType="solid">
        <fgColor rgb="FF003E90"/>
        <bgColor indexed="64"/>
      </patternFill>
    </fill>
    <fill>
      <patternFill patternType="solid">
        <fgColor rgb="FF6F5D4C"/>
        <bgColor indexed="64"/>
      </patternFill>
    </fill>
    <fill>
      <patternFill patternType="solid">
        <fgColor rgb="FFFFED00"/>
        <bgColor indexed="64"/>
      </patternFill>
    </fill>
    <fill>
      <patternFill patternType="solid">
        <fgColor theme="0" tint="-0.14999847407452621"/>
        <bgColor indexed="64"/>
      </patternFill>
    </fill>
    <fill>
      <patternFill patternType="solid">
        <fgColor rgb="FFE2DCDA"/>
        <bgColor theme="0" tint="-0.34998626667073579"/>
      </patternFill>
    </fill>
    <fill>
      <patternFill patternType="solid">
        <fgColor rgb="FF05386C"/>
        <bgColor indexed="64"/>
      </patternFill>
    </fill>
    <fill>
      <patternFill patternType="solid">
        <fgColor theme="2" tint="-0.2499465926084170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rgb="FFAFA3A0"/>
        <bgColor indexed="64"/>
      </patternFill>
    </fill>
    <fill>
      <patternFill patternType="solid">
        <fgColor indexed="9"/>
        <bgColor indexed="64"/>
      </patternFill>
    </fill>
    <fill>
      <patternFill patternType="solid">
        <fgColor theme="0" tint="-0.34998626667073579"/>
        <bgColor indexed="64"/>
      </patternFill>
    </fill>
    <fill>
      <patternFill patternType="solid">
        <fgColor rgb="FF836757"/>
        <bgColor indexed="64"/>
      </patternFill>
    </fill>
  </fills>
  <borders count="98">
    <border>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style="thick">
        <color indexed="8"/>
      </right>
      <top style="thick">
        <color indexed="8"/>
      </top>
      <bottom/>
      <diagonal/>
    </border>
    <border>
      <left style="thin">
        <color indexed="8"/>
      </left>
      <right style="thin">
        <color indexed="8"/>
      </right>
      <top style="thick">
        <color indexed="8"/>
      </top>
      <bottom/>
      <diagonal/>
    </border>
    <border>
      <left style="thick">
        <color indexed="8"/>
      </left>
      <right style="thick">
        <color indexed="8"/>
      </right>
      <top/>
      <bottom/>
      <diagonal/>
    </border>
    <border>
      <left style="thin">
        <color indexed="8"/>
      </left>
      <right style="thin">
        <color indexed="8"/>
      </right>
      <top/>
      <bottom/>
      <diagonal/>
    </border>
    <border>
      <left style="thick">
        <color indexed="8"/>
      </left>
      <right style="thick">
        <color indexed="8"/>
      </right>
      <top style="thick">
        <color indexed="8"/>
      </top>
      <bottom style="thick">
        <color indexed="8"/>
      </bottom>
      <diagonal/>
    </border>
    <border>
      <left style="thin">
        <color indexed="8"/>
      </left>
      <right style="thick">
        <color indexed="8"/>
      </right>
      <top style="thick">
        <color indexed="8"/>
      </top>
      <bottom/>
      <diagonal/>
    </border>
    <border>
      <left style="thin">
        <color indexed="8"/>
      </left>
      <right style="thick">
        <color indexed="8"/>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ck">
        <color rgb="FFFFFFFF"/>
      </right>
      <top/>
      <bottom style="thick">
        <color rgb="FFFFFFFF"/>
      </bottom>
      <diagonal/>
    </border>
    <border>
      <left style="thick">
        <color rgb="FFFFFFFF"/>
      </left>
      <right/>
      <top style="thick">
        <color rgb="FFFFFFFF"/>
      </top>
      <bottom style="thick">
        <color rgb="FFFFFFFF"/>
      </bottom>
      <diagonal/>
    </border>
    <border>
      <left style="thick">
        <color rgb="FFFFFFFF"/>
      </left>
      <right style="thick">
        <color rgb="FFFFFFFF"/>
      </right>
      <top style="thick">
        <color rgb="FFFFFFFF"/>
      </top>
      <bottom style="thick">
        <color rgb="FFFFFFFF"/>
      </bottom>
      <diagonal/>
    </border>
    <border>
      <left/>
      <right/>
      <top/>
      <bottom style="thick">
        <color rgb="FFFFFFFF"/>
      </bottom>
      <diagonal/>
    </border>
    <border>
      <left style="thick">
        <color rgb="FFFFFFFF"/>
      </left>
      <right style="thick">
        <color rgb="FFFFFFFF"/>
      </right>
      <top/>
      <bottom style="thick">
        <color rgb="FFFFFFFF"/>
      </bottom>
      <diagonal/>
    </border>
    <border>
      <left style="thick">
        <color rgb="FFFFFFFF"/>
      </left>
      <right/>
      <top/>
      <bottom style="thick">
        <color rgb="FFFFFFFF"/>
      </bottom>
      <diagonal/>
    </border>
    <border>
      <left/>
      <right style="thick">
        <color rgb="FFFFFFFF"/>
      </right>
      <top/>
      <bottom/>
      <diagonal/>
    </border>
    <border>
      <left style="thick">
        <color rgb="FFFFFFFF"/>
      </left>
      <right style="thick">
        <color theme="0"/>
      </right>
      <top style="thick">
        <color rgb="FFFFFFFF"/>
      </top>
      <bottom style="thick">
        <color theme="0"/>
      </bottom>
      <diagonal/>
    </border>
    <border>
      <left style="thick">
        <color theme="0"/>
      </left>
      <right style="thick">
        <color rgb="FFFFFFFF"/>
      </right>
      <top style="thick">
        <color rgb="FFFFFFFF"/>
      </top>
      <bottom style="thick">
        <color theme="0"/>
      </bottom>
      <diagonal/>
    </border>
    <border>
      <left style="thick">
        <color rgb="FFFFFFFF"/>
      </left>
      <right style="thick">
        <color rgb="FFFFFFFF"/>
      </right>
      <top style="thick">
        <color theme="0"/>
      </top>
      <bottom style="thick">
        <color rgb="FFFFFFFF"/>
      </bottom>
      <diagonal/>
    </border>
    <border>
      <left style="thick">
        <color rgb="FFFFFFFF"/>
      </left>
      <right style="thick">
        <color theme="0"/>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theme="0"/>
      </right>
      <top/>
      <bottom style="thick">
        <color theme="0"/>
      </bottom>
      <diagonal/>
    </border>
    <border>
      <left/>
      <right style="thick">
        <color rgb="FFFFFFFF"/>
      </right>
      <top style="thick">
        <color theme="0"/>
      </top>
      <bottom style="thick">
        <color rgb="FFFFFFFF"/>
      </bottom>
      <diagonal/>
    </border>
    <border>
      <left/>
      <right/>
      <top/>
      <bottom style="thick">
        <color theme="0"/>
      </bottom>
      <diagonal/>
    </border>
    <border>
      <left/>
      <right style="medium">
        <color theme="0"/>
      </right>
      <top style="thick">
        <color theme="0"/>
      </top>
      <bottom style="thick">
        <color theme="0"/>
      </bottom>
      <diagonal/>
    </border>
    <border>
      <left style="thick">
        <color theme="0"/>
      </left>
      <right/>
      <top style="thick">
        <color theme="0"/>
      </top>
      <bottom style="thick">
        <color theme="0"/>
      </bottom>
      <diagonal/>
    </border>
    <border>
      <left style="thick">
        <color theme="0"/>
      </left>
      <right style="medium">
        <color theme="0"/>
      </right>
      <top style="thick">
        <color theme="0"/>
      </top>
      <bottom style="thick">
        <color theme="0"/>
      </bottom>
      <diagonal/>
    </border>
    <border>
      <left/>
      <right style="thick">
        <color theme="0"/>
      </right>
      <top style="thick">
        <color theme="0"/>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right style="thick">
        <color theme="0"/>
      </right>
      <top/>
      <bottom/>
      <diagonal/>
    </border>
    <border>
      <left/>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diagonal/>
    </border>
    <border>
      <left style="thick">
        <color theme="0"/>
      </left>
      <right style="thick">
        <color theme="0"/>
      </right>
      <top/>
      <bottom style="thick">
        <color theme="0"/>
      </bottom>
      <diagonal/>
    </border>
    <border>
      <left/>
      <right/>
      <top style="thick">
        <color rgb="FFFFFFFF"/>
      </top>
      <bottom style="thick">
        <color rgb="FFFFFFFF"/>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ck">
        <color rgb="FFFFFFFF"/>
      </left>
      <right/>
      <top/>
      <bottom/>
      <diagonal/>
    </border>
    <border>
      <left/>
      <right/>
      <top style="medium">
        <color theme="0"/>
      </top>
      <bottom style="thick">
        <color theme="0"/>
      </bottom>
      <diagonal/>
    </border>
    <border>
      <left/>
      <right style="medium">
        <color theme="0"/>
      </right>
      <top style="medium">
        <color theme="0"/>
      </top>
      <bottom style="thick">
        <color theme="0"/>
      </bottom>
      <diagonal/>
    </border>
    <border>
      <left/>
      <right/>
      <top style="thick">
        <color theme="0"/>
      </top>
      <bottom/>
      <diagonal/>
    </border>
    <border>
      <left style="thick">
        <color theme="0"/>
      </left>
      <right/>
      <top/>
      <bottom style="thick">
        <color theme="0"/>
      </bottom>
      <diagonal/>
    </border>
    <border>
      <left style="thick">
        <color theme="0"/>
      </left>
      <right/>
      <top style="thick">
        <color rgb="FFFFFFFF"/>
      </top>
      <bottom style="thick">
        <color rgb="FFFFFFFF"/>
      </bottom>
      <diagonal/>
    </border>
    <border>
      <left style="thick">
        <color indexed="8"/>
      </left>
      <right style="thin">
        <color indexed="8"/>
      </right>
      <top style="thick">
        <color indexed="8"/>
      </top>
      <bottom style="thick">
        <color indexed="8"/>
      </bottom>
      <diagonal/>
    </border>
    <border>
      <left style="thick">
        <color indexed="8"/>
      </left>
      <right style="thin">
        <color indexed="8"/>
      </right>
      <top style="thick">
        <color indexed="8"/>
      </top>
      <bottom/>
      <diagonal/>
    </border>
    <border>
      <left style="thick">
        <color indexed="8"/>
      </left>
      <right style="thin">
        <color indexed="8"/>
      </right>
      <top/>
      <bottom style="thick">
        <color indexed="8"/>
      </bottom>
      <diagonal/>
    </border>
    <border>
      <left style="thin">
        <color indexed="8"/>
      </left>
      <right style="thick">
        <color indexed="8"/>
      </right>
      <top/>
      <bottom style="thick">
        <color indexed="8"/>
      </bottom>
      <diagonal/>
    </border>
    <border>
      <left/>
      <right/>
      <top/>
      <bottom style="thick">
        <color indexed="8"/>
      </bottom>
      <diagonal/>
    </border>
    <border>
      <left style="thick">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style="thick">
        <color indexed="8"/>
      </right>
      <top/>
      <bottom style="thick">
        <color indexed="8"/>
      </bottom>
      <diagonal/>
    </border>
    <border>
      <left style="thick">
        <color theme="0"/>
      </left>
      <right style="thick">
        <color theme="0"/>
      </right>
      <top style="thin">
        <color theme="0"/>
      </top>
      <bottom style="thick">
        <color theme="0"/>
      </bottom>
      <diagonal/>
    </border>
    <border>
      <left style="thick">
        <color theme="0"/>
      </left>
      <right style="thick">
        <color theme="0"/>
      </right>
      <top/>
      <bottom/>
      <diagonal/>
    </border>
    <border>
      <left style="thick">
        <color theme="0"/>
      </left>
      <right/>
      <top/>
      <bottom/>
      <diagonal/>
    </border>
    <border>
      <left style="thick">
        <color indexed="8"/>
      </left>
      <right style="thick">
        <color indexed="8"/>
      </right>
      <top/>
      <bottom style="thick">
        <color indexed="8"/>
      </bottom>
      <diagonal/>
    </border>
    <border>
      <left style="thick">
        <color indexed="8"/>
      </left>
      <right style="thin">
        <color indexed="8"/>
      </right>
      <top/>
      <bottom/>
      <diagonal/>
    </border>
    <border>
      <left style="thin">
        <color indexed="8"/>
      </left>
      <right style="thin">
        <color indexed="8"/>
      </right>
      <top/>
      <bottom style="thick">
        <color indexed="8"/>
      </bottom>
      <diagonal/>
    </border>
    <border>
      <left style="medium">
        <color theme="0"/>
      </left>
      <right style="medium">
        <color theme="0"/>
      </right>
      <top style="medium">
        <color theme="0"/>
      </top>
      <bottom style="medium">
        <color theme="0"/>
      </bottom>
      <diagonal/>
    </border>
    <border>
      <left style="thick">
        <color rgb="FFFFFFFF"/>
      </left>
      <right style="thick">
        <color theme="0"/>
      </right>
      <top/>
      <bottom/>
      <diagonal/>
    </border>
    <border>
      <left style="thick">
        <color rgb="FFFFFFFF"/>
      </left>
      <right style="thick">
        <color theme="0"/>
      </right>
      <top style="thick">
        <color theme="0"/>
      </top>
      <bottom/>
      <diagonal/>
    </border>
    <border>
      <left style="thick">
        <color theme="0"/>
      </left>
      <right style="thick">
        <color rgb="FFFFFFFF"/>
      </right>
      <top/>
      <bottom/>
      <diagonal/>
    </border>
    <border>
      <left style="thin">
        <color theme="0"/>
      </left>
      <right style="thin">
        <color theme="0"/>
      </right>
      <top style="thin">
        <color theme="0"/>
      </top>
      <bottom style="thin">
        <color theme="0"/>
      </bottom>
      <diagonal/>
    </border>
    <border>
      <left/>
      <right style="medium">
        <color theme="0"/>
      </right>
      <top style="medium">
        <color theme="0"/>
      </top>
      <bottom style="thin">
        <color theme="0"/>
      </bottom>
      <diagonal/>
    </border>
    <border>
      <left/>
      <right/>
      <top/>
      <bottom style="medium">
        <color rgb="FF006699"/>
      </bottom>
      <diagonal/>
    </border>
    <border>
      <left style="thick">
        <color indexed="8"/>
      </left>
      <right/>
      <top style="thick">
        <color indexed="8"/>
      </top>
      <bottom style="thin">
        <color indexed="8"/>
      </bottom>
      <diagonal/>
    </border>
    <border>
      <left/>
      <right style="thin">
        <color indexed="8"/>
      </right>
      <top style="thick">
        <color indexed="8"/>
      </top>
      <bottom style="thin">
        <color indexed="8"/>
      </bottom>
      <diagonal/>
    </border>
    <border>
      <left style="thin">
        <color theme="0"/>
      </left>
      <right/>
      <top/>
      <bottom/>
      <diagonal/>
    </border>
    <border>
      <left/>
      <right style="thick">
        <color indexed="8"/>
      </right>
      <top/>
      <bottom/>
      <diagonal/>
    </border>
    <border>
      <left style="thick">
        <color theme="0"/>
      </left>
      <right style="thick">
        <color rgb="FFFFFFFF"/>
      </right>
      <top/>
      <bottom style="thick">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medium">
        <color theme="0"/>
      </left>
      <right style="medium">
        <color theme="0"/>
      </right>
      <top style="thin">
        <color theme="0"/>
      </top>
      <bottom style="thin">
        <color theme="0"/>
      </bottom>
      <diagonal/>
    </border>
    <border>
      <left style="medium">
        <color theme="0"/>
      </left>
      <right style="medium">
        <color theme="0"/>
      </right>
      <top/>
      <bottom/>
      <diagonal/>
    </border>
    <border>
      <left/>
      <right/>
      <top style="thick">
        <color rgb="FFFFFFFF"/>
      </top>
      <bottom/>
      <diagonal/>
    </border>
    <border>
      <left/>
      <right/>
      <top style="medium">
        <color theme="0"/>
      </top>
      <bottom/>
      <diagonal/>
    </border>
    <border>
      <left style="thick">
        <color theme="0" tint="-4.9989318521683403E-2"/>
      </left>
      <right style="thick">
        <color theme="0"/>
      </right>
      <top style="thick">
        <color theme="0" tint="-4.9989318521683403E-2"/>
      </top>
      <bottom style="thick">
        <color theme="0" tint="-4.9989318521683403E-2"/>
      </bottom>
      <diagonal/>
    </border>
    <border>
      <left style="thick">
        <color theme="0" tint="-4.9989318521683403E-2"/>
      </left>
      <right style="thick">
        <color theme="0"/>
      </right>
      <top style="thick">
        <color theme="0" tint="-4.9989318521683403E-2"/>
      </top>
      <bottom style="thick">
        <color theme="0"/>
      </bottom>
      <diagonal/>
    </border>
    <border>
      <left style="thick">
        <color theme="0"/>
      </left>
      <right style="thick">
        <color theme="0"/>
      </right>
      <top style="thick">
        <color theme="0"/>
      </top>
      <bottom style="thick">
        <color theme="0" tint="-4.9989318521683403E-2"/>
      </bottom>
      <diagonal/>
    </border>
    <border>
      <left/>
      <right style="thick">
        <color theme="0"/>
      </right>
      <top style="thick">
        <color theme="0"/>
      </top>
      <bottom style="thick">
        <color theme="0" tint="-4.9989318521683403E-2"/>
      </bottom>
      <diagonal/>
    </border>
    <border>
      <left/>
      <right style="thick">
        <color theme="0" tint="-4.9989318521683403E-2"/>
      </right>
      <top style="thick">
        <color theme="0" tint="-4.9989318521683403E-2"/>
      </top>
      <bottom style="thick">
        <color theme="0" tint="-4.9989318521683403E-2"/>
      </bottom>
      <diagonal/>
    </border>
    <border>
      <left/>
      <right style="thick">
        <color theme="0" tint="-4.9989318521683403E-2"/>
      </right>
      <top style="thick">
        <color theme="0" tint="-4.9989318521683403E-2"/>
      </top>
      <bottom style="thick">
        <color theme="0"/>
      </bottom>
      <diagonal/>
    </border>
    <border>
      <left/>
      <right/>
      <top style="medium">
        <color theme="0"/>
      </top>
      <bottom style="thin">
        <color theme="0"/>
      </bottom>
      <diagonal/>
    </border>
  </borders>
  <cellStyleXfs count="47">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6"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1" fillId="0" borderId="0"/>
    <xf numFmtId="0" fontId="2" fillId="0" borderId="0"/>
    <xf numFmtId="0" fontId="1" fillId="0" borderId="0"/>
    <xf numFmtId="0" fontId="26" fillId="0" borderId="0"/>
    <xf numFmtId="0" fontId="26" fillId="0" borderId="0"/>
    <xf numFmtId="0" fontId="3" fillId="0" borderId="0"/>
    <xf numFmtId="0" fontId="1" fillId="0" borderId="0"/>
    <xf numFmtId="0" fontId="1" fillId="0" borderId="0"/>
    <xf numFmtId="0" fontId="1" fillId="0" borderId="0"/>
    <xf numFmtId="0" fontId="1" fillId="0" borderId="0"/>
    <xf numFmtId="0" fontId="1" fillId="0" borderId="0"/>
    <xf numFmtId="0" fontId="14" fillId="0" borderId="0"/>
    <xf numFmtId="9" fontId="26" fillId="0" borderId="0" applyFont="0" applyFill="0" applyBorder="0" applyAlignment="0" applyProtection="0"/>
    <xf numFmtId="0" fontId="1" fillId="0" borderId="0"/>
    <xf numFmtId="0" fontId="1" fillId="0" borderId="0"/>
    <xf numFmtId="0" fontId="114" fillId="0" borderId="0"/>
    <xf numFmtId="0" fontId="1" fillId="0" borderId="0"/>
    <xf numFmtId="0" fontId="1" fillId="0" borderId="0"/>
    <xf numFmtId="0" fontId="114" fillId="0" borderId="0"/>
    <xf numFmtId="0" fontId="1" fillId="0" borderId="0"/>
    <xf numFmtId="0" fontId="1" fillId="0" borderId="0"/>
    <xf numFmtId="0" fontId="114" fillId="0" borderId="0"/>
    <xf numFmtId="0" fontId="1" fillId="0" borderId="0"/>
    <xf numFmtId="0" fontId="119" fillId="0" borderId="0"/>
    <xf numFmtId="0" fontId="119" fillId="0" borderId="0"/>
    <xf numFmtId="0" fontId="126" fillId="0" borderId="0"/>
    <xf numFmtId="0" fontId="1" fillId="0" borderId="0"/>
    <xf numFmtId="0" fontId="126" fillId="0" borderId="0"/>
    <xf numFmtId="3" fontId="63" fillId="22" borderId="43">
      <alignment horizontal="center" vertical="center" wrapText="1"/>
      <protection locked="0"/>
    </xf>
  </cellStyleXfs>
  <cellXfs count="1099">
    <xf numFmtId="0" fontId="0" fillId="0" borderId="0" xfId="0"/>
    <xf numFmtId="0" fontId="27" fillId="0" borderId="0" xfId="0" applyFont="1"/>
    <xf numFmtId="0" fontId="27" fillId="2" borderId="0" xfId="0" applyFont="1" applyFill="1" applyAlignment="1">
      <alignment horizontal="left"/>
    </xf>
    <xf numFmtId="0" fontId="27" fillId="0" borderId="0" xfId="0" applyFont="1" applyAlignment="1"/>
    <xf numFmtId="0" fontId="30" fillId="0" borderId="0" xfId="0" applyFont="1" applyBorder="1" applyAlignment="1">
      <alignment horizontal="center"/>
    </xf>
    <xf numFmtId="0" fontId="27" fillId="2" borderId="0" xfId="0" applyFont="1" applyFill="1"/>
    <xf numFmtId="0" fontId="27" fillId="0" borderId="0" xfId="0" applyFont="1" applyBorder="1"/>
    <xf numFmtId="0" fontId="27" fillId="0" borderId="0" xfId="0" applyFont="1" applyAlignment="1">
      <alignment vertical="center"/>
    </xf>
    <xf numFmtId="0" fontId="27" fillId="0" borderId="0" xfId="0" applyFont="1" applyAlignment="1">
      <alignment horizontal="center" vertical="center"/>
    </xf>
    <xf numFmtId="0" fontId="33" fillId="0" borderId="0" xfId="0" applyFont="1" applyAlignment="1">
      <alignment vertical="center" wrapText="1"/>
    </xf>
    <xf numFmtId="3" fontId="27" fillId="0" borderId="0" xfId="0" applyNumberFormat="1" applyFont="1" applyAlignment="1">
      <alignment horizontal="center" vertical="center"/>
    </xf>
    <xf numFmtId="0" fontId="34" fillId="0" borderId="0" xfId="0" applyFont="1" applyAlignment="1">
      <alignment vertical="top"/>
    </xf>
    <xf numFmtId="0" fontId="0" fillId="0" borderId="0" xfId="0" applyFont="1"/>
    <xf numFmtId="0" fontId="37" fillId="0" borderId="0" xfId="0" applyFont="1"/>
    <xf numFmtId="0" fontId="38" fillId="0" borderId="0" xfId="0" applyFont="1"/>
    <xf numFmtId="0" fontId="36" fillId="0" borderId="0" xfId="0" applyFont="1" applyAlignment="1"/>
    <xf numFmtId="0" fontId="0" fillId="2" borderId="0" xfId="0" applyFont="1" applyFill="1"/>
    <xf numFmtId="0" fontId="0" fillId="2" borderId="1" xfId="0" applyFont="1" applyFill="1" applyBorder="1"/>
    <xf numFmtId="0" fontId="0" fillId="2" borderId="2" xfId="0" applyFont="1" applyFill="1" applyBorder="1"/>
    <xf numFmtId="0" fontId="0" fillId="2" borderId="3" xfId="0" applyFont="1" applyFill="1" applyBorder="1"/>
    <xf numFmtId="0" fontId="0" fillId="2" borderId="0" xfId="0" applyFont="1" applyFill="1" applyBorder="1"/>
    <xf numFmtId="0" fontId="0" fillId="2" borderId="4" xfId="0" applyFont="1" applyFill="1" applyBorder="1"/>
    <xf numFmtId="0" fontId="0" fillId="2" borderId="5" xfId="0" applyFont="1" applyFill="1" applyBorder="1"/>
    <xf numFmtId="0" fontId="0" fillId="0" borderId="0" xfId="0" applyFont="1" applyAlignment="1"/>
    <xf numFmtId="0" fontId="42" fillId="0" borderId="0" xfId="0" applyFont="1" applyAlignment="1">
      <alignment vertical="center"/>
    </xf>
    <xf numFmtId="0" fontId="42" fillId="0" borderId="0" xfId="0" applyFont="1" applyAlignment="1">
      <alignment horizontal="center" vertical="center"/>
    </xf>
    <xf numFmtId="0" fontId="42" fillId="0" borderId="0" xfId="0" applyFont="1" applyAlignment="1">
      <alignment horizontal="left" vertical="center"/>
    </xf>
    <xf numFmtId="0" fontId="38" fillId="0" borderId="0" xfId="0" applyFont="1" applyAlignment="1"/>
    <xf numFmtId="0" fontId="0" fillId="0" borderId="0" xfId="0"/>
    <xf numFmtId="0" fontId="34" fillId="0" borderId="0" xfId="0" applyFont="1" applyAlignment="1">
      <alignment horizontal="center"/>
    </xf>
    <xf numFmtId="3" fontId="47" fillId="0" borderId="0" xfId="0" applyNumberFormat="1" applyFont="1" applyAlignment="1">
      <alignment horizontal="left"/>
    </xf>
    <xf numFmtId="0" fontId="48" fillId="0" borderId="0" xfId="0" applyFont="1"/>
    <xf numFmtId="0" fontId="49" fillId="0" borderId="0" xfId="0" applyFont="1" applyAlignment="1">
      <alignment horizontal="left" wrapText="1"/>
    </xf>
    <xf numFmtId="0" fontId="1" fillId="0" borderId="0" xfId="25"/>
    <xf numFmtId="0" fontId="28" fillId="0" borderId="0" xfId="0" applyFont="1" applyAlignment="1">
      <alignment vertical="center"/>
    </xf>
    <xf numFmtId="0" fontId="47" fillId="0" borderId="0" xfId="0" applyFont="1" applyAlignment="1">
      <alignment horizontal="left" vertical="top"/>
    </xf>
    <xf numFmtId="0" fontId="47" fillId="0" borderId="0" xfId="0" applyFont="1" applyAlignment="1">
      <alignment horizontal="center" vertical="top"/>
    </xf>
    <xf numFmtId="0" fontId="50" fillId="0" borderId="0" xfId="0" applyFont="1" applyAlignment="1">
      <alignment horizontal="left" vertical="center"/>
    </xf>
    <xf numFmtId="166" fontId="0" fillId="0" borderId="0" xfId="0" applyNumberFormat="1" applyFont="1"/>
    <xf numFmtId="0" fontId="27" fillId="2" borderId="0" xfId="0" applyFont="1" applyFill="1" applyAlignment="1">
      <alignment horizontal="center" vertical="center"/>
    </xf>
    <xf numFmtId="0" fontId="27" fillId="3" borderId="0" xfId="0" applyFont="1" applyFill="1" applyAlignment="1">
      <alignment horizontal="center" vertical="center"/>
    </xf>
    <xf numFmtId="0" fontId="55" fillId="0" borderId="0" xfId="0" applyFont="1"/>
    <xf numFmtId="0" fontId="56" fillId="5" borderId="19" xfId="0" applyFont="1" applyFill="1" applyBorder="1" applyAlignment="1">
      <alignment horizontal="justify" vertical="center" wrapText="1"/>
    </xf>
    <xf numFmtId="3" fontId="56" fillId="6" borderId="19" xfId="0" applyNumberFormat="1" applyFont="1" applyFill="1" applyBorder="1" applyAlignment="1">
      <alignment horizontal="center" vertical="center" wrapText="1"/>
    </xf>
    <xf numFmtId="3" fontId="56" fillId="7" borderId="19" xfId="0" applyNumberFormat="1" applyFont="1" applyFill="1" applyBorder="1" applyAlignment="1">
      <alignment horizontal="center" vertical="center" wrapText="1"/>
    </xf>
    <xf numFmtId="3" fontId="57" fillId="7" borderId="19" xfId="0" applyNumberFormat="1" applyFont="1" applyFill="1" applyBorder="1" applyAlignment="1">
      <alignment horizontal="center" vertical="center" wrapText="1"/>
    </xf>
    <xf numFmtId="3" fontId="56" fillId="6" borderId="20" xfId="0" applyNumberFormat="1" applyFont="1" applyFill="1" applyBorder="1" applyAlignment="1">
      <alignment horizontal="center" vertical="center" wrapText="1"/>
    </xf>
    <xf numFmtId="3" fontId="56" fillId="6" borderId="21" xfId="0" applyNumberFormat="1" applyFont="1" applyFill="1" applyBorder="1" applyAlignment="1">
      <alignment horizontal="center" vertical="center" wrapText="1"/>
    </xf>
    <xf numFmtId="3" fontId="56" fillId="7" borderId="21" xfId="0" applyNumberFormat="1" applyFont="1" applyFill="1" applyBorder="1" applyAlignment="1">
      <alignment horizontal="center" vertical="center" wrapText="1"/>
    </xf>
    <xf numFmtId="3" fontId="56" fillId="7" borderId="20" xfId="0" applyNumberFormat="1" applyFont="1" applyFill="1" applyBorder="1" applyAlignment="1">
      <alignment horizontal="center" vertical="center" wrapText="1"/>
    </xf>
    <xf numFmtId="3" fontId="57" fillId="7" borderId="21" xfId="0" applyNumberFormat="1" applyFont="1" applyFill="1" applyBorder="1" applyAlignment="1">
      <alignment horizontal="center" vertical="center" wrapText="1"/>
    </xf>
    <xf numFmtId="3" fontId="57" fillId="7" borderId="20" xfId="0" applyNumberFormat="1" applyFont="1" applyFill="1" applyBorder="1" applyAlignment="1">
      <alignment horizontal="center" vertical="center" wrapText="1"/>
    </xf>
    <xf numFmtId="0" fontId="59" fillId="0" borderId="0" xfId="0" applyFont="1"/>
    <xf numFmtId="0" fontId="55" fillId="0" borderId="0" xfId="0" applyFont="1" applyAlignment="1"/>
    <xf numFmtId="0" fontId="36" fillId="8" borderId="15" xfId="0" applyFont="1" applyFill="1" applyBorder="1"/>
    <xf numFmtId="49" fontId="58" fillId="8" borderId="19" xfId="0" applyNumberFormat="1" applyFont="1" applyFill="1" applyBorder="1" applyAlignment="1">
      <alignment horizontal="center" vertical="center"/>
    </xf>
    <xf numFmtId="49" fontId="58" fillId="8" borderId="22" xfId="0" applyNumberFormat="1" applyFont="1" applyFill="1" applyBorder="1" applyAlignment="1">
      <alignment horizontal="center" vertical="center"/>
    </xf>
    <xf numFmtId="0" fontId="36" fillId="8" borderId="0" xfId="0" applyFont="1" applyFill="1" applyBorder="1"/>
    <xf numFmtId="0" fontId="36" fillId="0" borderId="0" xfId="0" applyFont="1" applyBorder="1"/>
    <xf numFmtId="0" fontId="36" fillId="0" borderId="0" xfId="0" applyFont="1" applyBorder="1" applyAlignment="1"/>
    <xf numFmtId="0" fontId="36" fillId="9" borderId="0" xfId="0" applyFont="1" applyFill="1" applyBorder="1"/>
    <xf numFmtId="0" fontId="36" fillId="9" borderId="15" xfId="0" applyFont="1" applyFill="1" applyBorder="1"/>
    <xf numFmtId="0" fontId="0" fillId="0" borderId="0" xfId="0" applyFont="1" applyFill="1"/>
    <xf numFmtId="0" fontId="38" fillId="0" borderId="0" xfId="0" applyFont="1" applyFill="1"/>
    <xf numFmtId="0" fontId="58" fillId="8" borderId="19" xfId="0" applyFont="1" applyFill="1" applyBorder="1" applyAlignment="1">
      <alignment horizontal="center" vertical="center" wrapText="1"/>
    </xf>
    <xf numFmtId="0" fontId="58" fillId="8" borderId="21" xfId="0" applyFont="1" applyFill="1" applyBorder="1" applyAlignment="1">
      <alignment horizontal="center" vertical="center" wrapText="1"/>
    </xf>
    <xf numFmtId="0" fontId="63" fillId="0" borderId="0" xfId="0" applyFont="1" applyFill="1"/>
    <xf numFmtId="0" fontId="63" fillId="8" borderId="0" xfId="0" applyFont="1" applyFill="1"/>
    <xf numFmtId="3" fontId="57" fillId="6" borderId="19" xfId="0" applyNumberFormat="1" applyFont="1" applyFill="1" applyBorder="1" applyAlignment="1">
      <alignment horizontal="center" vertical="center" wrapText="1"/>
    </xf>
    <xf numFmtId="0" fontId="58" fillId="8" borderId="21" xfId="0" applyFont="1" applyFill="1" applyBorder="1" applyAlignment="1">
      <alignment horizontal="center" vertical="center"/>
    </xf>
    <xf numFmtId="0" fontId="64" fillId="5" borderId="22" xfId="0" applyFont="1" applyFill="1" applyBorder="1" applyAlignment="1">
      <alignment horizontal="center" vertical="center" wrapText="1"/>
    </xf>
    <xf numFmtId="3" fontId="64" fillId="5" borderId="19" xfId="0" applyNumberFormat="1" applyFont="1" applyFill="1" applyBorder="1" applyAlignment="1">
      <alignment horizontal="center" vertical="center" wrapText="1"/>
    </xf>
    <xf numFmtId="3" fontId="65" fillId="7" borderId="19" xfId="0" applyNumberFormat="1" applyFont="1" applyFill="1" applyBorder="1" applyAlignment="1">
      <alignment horizontal="center" vertical="center" wrapText="1"/>
    </xf>
    <xf numFmtId="3" fontId="65" fillId="6" borderId="19" xfId="0" applyNumberFormat="1" applyFont="1" applyFill="1" applyBorder="1" applyAlignment="1">
      <alignment horizontal="center" vertical="center" wrapText="1"/>
    </xf>
    <xf numFmtId="3" fontId="66" fillId="6" borderId="25" xfId="0" applyNumberFormat="1" applyFont="1" applyFill="1" applyBorder="1" applyAlignment="1">
      <alignment horizontal="center" vertical="center" wrapText="1"/>
    </xf>
    <xf numFmtId="3" fontId="36" fillId="0" borderId="0" xfId="0" applyNumberFormat="1" applyFont="1" applyAlignment="1"/>
    <xf numFmtId="0" fontId="67" fillId="0" borderId="0" xfId="0" applyFont="1" applyAlignment="1">
      <alignment vertical="center" wrapText="1"/>
    </xf>
    <xf numFmtId="166" fontId="27" fillId="0" borderId="0" xfId="0" applyNumberFormat="1" applyFont="1" applyAlignment="1">
      <alignment horizontal="center" vertical="center"/>
    </xf>
    <xf numFmtId="3" fontId="68" fillId="0" borderId="18" xfId="0" applyNumberFormat="1" applyFont="1" applyBorder="1" applyAlignment="1">
      <alignment horizontal="left"/>
    </xf>
    <xf numFmtId="0" fontId="63" fillId="5" borderId="19" xfId="0" applyFont="1" applyFill="1" applyBorder="1" applyAlignment="1">
      <alignment horizontal="center" vertical="center" wrapText="1"/>
    </xf>
    <xf numFmtId="3" fontId="63" fillId="5" borderId="19" xfId="0" applyNumberFormat="1" applyFont="1" applyFill="1" applyBorder="1" applyAlignment="1">
      <alignment horizontal="center" vertical="center" wrapText="1"/>
    </xf>
    <xf numFmtId="166" fontId="63" fillId="5" borderId="19" xfId="0" applyNumberFormat="1" applyFont="1" applyFill="1" applyBorder="1" applyAlignment="1">
      <alignment horizontal="center" vertical="center" wrapText="1"/>
    </xf>
    <xf numFmtId="3" fontId="69" fillId="7" borderId="19" xfId="0" applyNumberFormat="1" applyFont="1" applyFill="1" applyBorder="1" applyAlignment="1">
      <alignment horizontal="center" vertical="center" wrapText="1"/>
    </xf>
    <xf numFmtId="3" fontId="69" fillId="7" borderId="26" xfId="0" applyNumberFormat="1" applyFont="1" applyFill="1" applyBorder="1" applyAlignment="1">
      <alignment horizontal="center" vertical="center" wrapText="1"/>
    </xf>
    <xf numFmtId="166" fontId="69" fillId="7" borderId="27" xfId="0" applyNumberFormat="1" applyFont="1" applyFill="1" applyBorder="1" applyAlignment="1">
      <alignment horizontal="center" vertical="center" wrapText="1"/>
    </xf>
    <xf numFmtId="166" fontId="69" fillId="7" borderId="22" xfId="0" applyNumberFormat="1" applyFont="1" applyFill="1" applyBorder="1" applyAlignment="1">
      <alignment horizontal="center" vertical="center" wrapText="1"/>
    </xf>
    <xf numFmtId="3" fontId="69" fillId="6" borderId="19" xfId="0" applyNumberFormat="1" applyFont="1" applyFill="1" applyBorder="1" applyAlignment="1">
      <alignment horizontal="center" vertical="center" wrapText="1"/>
    </xf>
    <xf numFmtId="3" fontId="69" fillId="6" borderId="28" xfId="0" applyNumberFormat="1" applyFont="1" applyFill="1" applyBorder="1" applyAlignment="1">
      <alignment horizontal="center" vertical="center" wrapText="1"/>
    </xf>
    <xf numFmtId="166" fontId="69" fillId="6" borderId="22" xfId="0" applyNumberFormat="1" applyFont="1" applyFill="1" applyBorder="1" applyAlignment="1">
      <alignment horizontal="center" vertical="center" wrapText="1"/>
    </xf>
    <xf numFmtId="3" fontId="70" fillId="7" borderId="19" xfId="0" applyNumberFormat="1" applyFont="1" applyFill="1" applyBorder="1" applyAlignment="1">
      <alignment horizontal="center" vertical="center" wrapText="1"/>
    </xf>
    <xf numFmtId="3" fontId="70" fillId="7" borderId="26" xfId="0" applyNumberFormat="1" applyFont="1" applyFill="1" applyBorder="1" applyAlignment="1">
      <alignment horizontal="center" vertical="center" wrapText="1"/>
    </xf>
    <xf numFmtId="166" fontId="71" fillId="0" borderId="0" xfId="0" applyNumberFormat="1" applyFont="1" applyAlignment="1">
      <alignment horizontal="center"/>
    </xf>
    <xf numFmtId="0" fontId="71" fillId="0" borderId="0" xfId="0" applyFont="1" applyAlignment="1">
      <alignment vertical="center"/>
    </xf>
    <xf numFmtId="3" fontId="71" fillId="2" borderId="0" xfId="0" applyNumberFormat="1" applyFont="1" applyFill="1" applyAlignment="1">
      <alignment horizontal="center"/>
    </xf>
    <xf numFmtId="166" fontId="71" fillId="0" borderId="0" xfId="0" applyNumberFormat="1" applyFont="1" applyAlignment="1">
      <alignment horizontal="center" vertical="center"/>
    </xf>
    <xf numFmtId="3" fontId="70" fillId="6" borderId="19" xfId="0" applyNumberFormat="1" applyFont="1" applyFill="1" applyBorder="1" applyAlignment="1">
      <alignment horizontal="center" vertical="center" wrapText="1"/>
    </xf>
    <xf numFmtId="3" fontId="70" fillId="6" borderId="28" xfId="0" applyNumberFormat="1" applyFont="1" applyFill="1" applyBorder="1" applyAlignment="1">
      <alignment horizontal="center" vertical="center" wrapText="1"/>
    </xf>
    <xf numFmtId="0" fontId="73" fillId="0" borderId="0" xfId="0" applyFont="1"/>
    <xf numFmtId="0" fontId="73" fillId="0" borderId="0" xfId="0" applyFont="1" applyAlignment="1"/>
    <xf numFmtId="0" fontId="74" fillId="0" borderId="0" xfId="0" applyFont="1" applyAlignment="1">
      <alignment vertical="center" wrapText="1"/>
    </xf>
    <xf numFmtId="0" fontId="0" fillId="2" borderId="0" xfId="0" applyFont="1" applyFill="1" applyAlignment="1">
      <alignment horizontal="center"/>
    </xf>
    <xf numFmtId="0" fontId="63" fillId="8" borderId="19" xfId="0" applyFont="1" applyFill="1" applyBorder="1" applyAlignment="1">
      <alignment horizontal="center" vertical="center" wrapText="1"/>
    </xf>
    <xf numFmtId="49" fontId="56" fillId="10" borderId="19" xfId="0" applyNumberFormat="1" applyFont="1" applyFill="1" applyBorder="1" applyAlignment="1">
      <alignment horizontal="justify" vertical="center"/>
    </xf>
    <xf numFmtId="0" fontId="69" fillId="10" borderId="19" xfId="0" applyFont="1" applyFill="1" applyBorder="1" applyAlignment="1">
      <alignment vertical="center" wrapText="1"/>
    </xf>
    <xf numFmtId="0" fontId="63" fillId="10" borderId="21" xfId="0" applyFont="1" applyFill="1" applyBorder="1" applyAlignment="1">
      <alignment horizontal="center" vertical="center" wrapText="1"/>
    </xf>
    <xf numFmtId="0" fontId="63" fillId="10" borderId="29" xfId="0" applyFont="1" applyFill="1" applyBorder="1" applyAlignment="1">
      <alignment horizontal="center" vertical="center" wrapText="1"/>
    </xf>
    <xf numFmtId="0" fontId="63" fillId="10" borderId="30" xfId="0" applyFont="1" applyFill="1" applyBorder="1" applyAlignment="1">
      <alignment horizontal="center" vertical="center" wrapText="1"/>
    </xf>
    <xf numFmtId="3" fontId="69" fillId="6" borderId="23" xfId="0" applyNumberFormat="1" applyFont="1" applyFill="1" applyBorder="1" applyAlignment="1">
      <alignment horizontal="center" vertical="center" wrapText="1"/>
    </xf>
    <xf numFmtId="3" fontId="63" fillId="10" borderId="19" xfId="0" applyNumberFormat="1" applyFont="1" applyFill="1" applyBorder="1" applyAlignment="1">
      <alignment horizontal="center" vertical="center" wrapText="1"/>
    </xf>
    <xf numFmtId="3" fontId="63" fillId="10" borderId="26" xfId="0" applyNumberFormat="1" applyFont="1" applyFill="1" applyBorder="1" applyAlignment="1">
      <alignment horizontal="center" vertical="center" wrapText="1"/>
    </xf>
    <xf numFmtId="0" fontId="58" fillId="8" borderId="19" xfId="0" applyFont="1" applyFill="1" applyBorder="1" applyAlignment="1">
      <alignment horizontal="center" vertical="center"/>
    </xf>
    <xf numFmtId="3" fontId="69" fillId="6" borderId="26" xfId="0" applyNumberFormat="1" applyFont="1" applyFill="1" applyBorder="1" applyAlignment="1">
      <alignment horizontal="center" vertical="center" wrapText="1"/>
    </xf>
    <xf numFmtId="3" fontId="69" fillId="7" borderId="28" xfId="0" applyNumberFormat="1" applyFont="1" applyFill="1" applyBorder="1" applyAlignment="1">
      <alignment horizontal="center" vertical="center" wrapText="1"/>
    </xf>
    <xf numFmtId="0" fontId="75" fillId="0" borderId="0" xfId="19" applyFont="1" applyBorder="1" applyAlignment="1">
      <alignment horizontal="left" wrapText="1"/>
    </xf>
    <xf numFmtId="0" fontId="67" fillId="0" borderId="0" xfId="0" applyFont="1" applyBorder="1" applyAlignment="1">
      <alignment vertical="center" wrapText="1"/>
    </xf>
    <xf numFmtId="0" fontId="74" fillId="0" borderId="0" xfId="0" applyFont="1" applyBorder="1" applyAlignment="1">
      <alignment vertical="center" wrapText="1"/>
    </xf>
    <xf numFmtId="0" fontId="27" fillId="0" borderId="0" xfId="0" applyFont="1" applyBorder="1" applyAlignment="1">
      <alignment vertical="center"/>
    </xf>
    <xf numFmtId="0" fontId="0" fillId="0" borderId="0" xfId="0" applyFont="1" applyBorder="1"/>
    <xf numFmtId="0" fontId="0" fillId="0" borderId="0" xfId="0" applyFont="1" applyBorder="1" applyAlignment="1"/>
    <xf numFmtId="0" fontId="63" fillId="10" borderId="39" xfId="17" applyFont="1" applyFill="1" applyBorder="1" applyAlignment="1">
      <alignment horizontal="center" vertical="center" wrapText="1"/>
    </xf>
    <xf numFmtId="0" fontId="63" fillId="10" borderId="42" xfId="17" applyFont="1" applyFill="1" applyBorder="1" applyAlignment="1">
      <alignment horizontal="center" vertical="center" wrapText="1"/>
    </xf>
    <xf numFmtId="3" fontId="77" fillId="6" borderId="42" xfId="26" applyNumberFormat="1" applyFont="1" applyFill="1" applyBorder="1" applyAlignment="1">
      <alignment horizontal="center" vertical="center"/>
    </xf>
    <xf numFmtId="3" fontId="77" fillId="6" borderId="42" xfId="17" applyNumberFormat="1" applyFont="1" applyFill="1" applyBorder="1" applyAlignment="1">
      <alignment horizontal="center"/>
    </xf>
    <xf numFmtId="3" fontId="77" fillId="7" borderId="42" xfId="26" applyNumberFormat="1" applyFont="1" applyFill="1" applyBorder="1" applyAlignment="1">
      <alignment horizontal="center" vertical="center"/>
    </xf>
    <xf numFmtId="3" fontId="77" fillId="7" borderId="42" xfId="17" applyNumberFormat="1" applyFont="1" applyFill="1" applyBorder="1" applyAlignment="1">
      <alignment horizontal="center"/>
    </xf>
    <xf numFmtId="0" fontId="39" fillId="0" borderId="42" xfId="0" applyFont="1" applyBorder="1" applyAlignment="1">
      <alignment vertical="center"/>
    </xf>
    <xf numFmtId="0" fontId="63" fillId="8" borderId="42" xfId="17" applyFont="1" applyFill="1" applyBorder="1" applyAlignment="1">
      <alignment horizontal="center" vertical="center" wrapText="1"/>
    </xf>
    <xf numFmtId="0" fontId="81" fillId="0" borderId="0" xfId="0" applyFont="1"/>
    <xf numFmtId="0" fontId="81" fillId="2" borderId="0" xfId="0" applyFont="1" applyFill="1"/>
    <xf numFmtId="0" fontId="75" fillId="2" borderId="0" xfId="0" applyFont="1" applyFill="1" applyAlignment="1"/>
    <xf numFmtId="0" fontId="39" fillId="2" borderId="42" xfId="0" applyFont="1" applyFill="1" applyBorder="1" applyAlignment="1"/>
    <xf numFmtId="0" fontId="89" fillId="8" borderId="42" xfId="0" applyFont="1" applyFill="1" applyBorder="1" applyAlignment="1">
      <alignment horizontal="center" vertical="center" wrapText="1"/>
    </xf>
    <xf numFmtId="0" fontId="63" fillId="14" borderId="42" xfId="0" applyFont="1" applyFill="1" applyBorder="1" applyAlignment="1">
      <alignment horizontal="center" vertical="center" wrapText="1"/>
    </xf>
    <xf numFmtId="3" fontId="77" fillId="11" borderId="42" xfId="0" applyNumberFormat="1" applyFont="1" applyFill="1" applyBorder="1" applyAlignment="1">
      <alignment horizontal="center" vertical="center"/>
    </xf>
    <xf numFmtId="3" fontId="77" fillId="15" borderId="42" xfId="0" applyNumberFormat="1" applyFont="1" applyFill="1" applyBorder="1" applyAlignment="1">
      <alignment horizontal="center" vertical="center"/>
    </xf>
    <xf numFmtId="3" fontId="77" fillId="16" borderId="42" xfId="0" applyNumberFormat="1" applyFont="1" applyFill="1" applyBorder="1" applyAlignment="1">
      <alignment horizontal="center" vertical="center"/>
    </xf>
    <xf numFmtId="3" fontId="77" fillId="3" borderId="42" xfId="0" applyNumberFormat="1" applyFont="1" applyFill="1" applyBorder="1" applyAlignment="1">
      <alignment horizontal="center" vertical="center"/>
    </xf>
    <xf numFmtId="3" fontId="77" fillId="17" borderId="42" xfId="0" applyNumberFormat="1" applyFont="1" applyFill="1" applyBorder="1" applyAlignment="1">
      <alignment horizontal="center" vertical="center"/>
    </xf>
    <xf numFmtId="3" fontId="77" fillId="18" borderId="42" xfId="0" applyNumberFormat="1" applyFont="1" applyFill="1" applyBorder="1" applyAlignment="1">
      <alignment horizontal="center" vertical="center"/>
    </xf>
    <xf numFmtId="3" fontId="63" fillId="10" borderId="42" xfId="0" applyNumberFormat="1" applyFont="1" applyFill="1" applyBorder="1" applyAlignment="1">
      <alignment horizontal="center" vertical="center"/>
    </xf>
    <xf numFmtId="3" fontId="63" fillId="14" borderId="42" xfId="0" applyNumberFormat="1" applyFont="1" applyFill="1" applyBorder="1" applyAlignment="1">
      <alignment horizontal="center" vertical="center"/>
    </xf>
    <xf numFmtId="3" fontId="63" fillId="6" borderId="42" xfId="0" applyNumberFormat="1" applyFont="1" applyFill="1" applyBorder="1" applyAlignment="1">
      <alignment horizontal="center" vertical="center"/>
    </xf>
    <xf numFmtId="3" fontId="63" fillId="8" borderId="42" xfId="0" applyNumberFormat="1" applyFont="1" applyFill="1" applyBorder="1" applyAlignment="1">
      <alignment horizontal="center" vertical="center"/>
    </xf>
    <xf numFmtId="0" fontId="42" fillId="0" borderId="42" xfId="0" applyFont="1" applyBorder="1" applyAlignment="1">
      <alignment vertical="center"/>
    </xf>
    <xf numFmtId="0" fontId="0" fillId="0" borderId="0" xfId="0" applyFont="1" applyAlignment="1">
      <alignment vertical="center"/>
    </xf>
    <xf numFmtId="0" fontId="0" fillId="0" borderId="42" xfId="0" applyFont="1" applyBorder="1" applyAlignment="1">
      <alignment vertical="center"/>
    </xf>
    <xf numFmtId="165" fontId="77" fillId="6" borderId="42" xfId="0" applyNumberFormat="1" applyFont="1" applyFill="1" applyBorder="1" applyAlignment="1">
      <alignment horizontal="center"/>
    </xf>
    <xf numFmtId="165" fontId="77" fillId="7" borderId="42" xfId="0" applyNumberFormat="1" applyFont="1" applyFill="1" applyBorder="1" applyAlignment="1">
      <alignment horizontal="center"/>
    </xf>
    <xf numFmtId="165" fontId="77" fillId="6" borderId="42" xfId="0" applyNumberFormat="1" applyFont="1" applyFill="1" applyBorder="1" applyAlignment="1">
      <alignment horizontal="center" vertical="center"/>
    </xf>
    <xf numFmtId="165" fontId="77" fillId="7" borderId="42" xfId="0" applyNumberFormat="1" applyFont="1" applyFill="1" applyBorder="1" applyAlignment="1">
      <alignment horizontal="center" vertical="center"/>
    </xf>
    <xf numFmtId="165" fontId="78" fillId="6" borderId="42" xfId="0" applyNumberFormat="1" applyFont="1" applyFill="1" applyBorder="1" applyAlignment="1">
      <alignment horizontal="center" vertical="center"/>
    </xf>
    <xf numFmtId="165" fontId="78" fillId="7" borderId="42" xfId="0" applyNumberFormat="1" applyFont="1" applyFill="1" applyBorder="1" applyAlignment="1">
      <alignment horizontal="center" vertical="center"/>
    </xf>
    <xf numFmtId="0" fontId="0" fillId="6" borderId="0" xfId="0" applyFont="1" applyFill="1" applyAlignment="1"/>
    <xf numFmtId="0" fontId="0" fillId="7" borderId="0" xfId="0" applyFont="1" applyFill="1" applyAlignment="1"/>
    <xf numFmtId="0" fontId="92" fillId="10" borderId="42" xfId="0" applyFont="1" applyFill="1" applyBorder="1" applyAlignment="1">
      <alignment horizontal="left" vertical="center" wrapText="1"/>
    </xf>
    <xf numFmtId="3" fontId="77" fillId="6" borderId="42" xfId="0" applyNumberFormat="1" applyFont="1" applyFill="1" applyBorder="1" applyAlignment="1">
      <alignment horizontal="center" vertical="center"/>
    </xf>
    <xf numFmtId="3" fontId="84" fillId="6" borderId="42" xfId="0" applyNumberFormat="1" applyFont="1" applyFill="1" applyBorder="1" applyAlignment="1">
      <alignment horizontal="center" vertical="center" wrapText="1"/>
    </xf>
    <xf numFmtId="3" fontId="84" fillId="6" borderId="42" xfId="0" applyNumberFormat="1" applyFont="1" applyFill="1" applyBorder="1" applyAlignment="1">
      <alignment horizontal="center" vertical="center"/>
    </xf>
    <xf numFmtId="3" fontId="0" fillId="6" borderId="42" xfId="0" applyNumberFormat="1" applyFont="1" applyFill="1" applyBorder="1" applyAlignment="1">
      <alignment horizontal="center" vertical="center"/>
    </xf>
    <xf numFmtId="3" fontId="77" fillId="7" borderId="42" xfId="0" applyNumberFormat="1" applyFont="1" applyFill="1" applyBorder="1" applyAlignment="1">
      <alignment horizontal="center" vertical="center"/>
    </xf>
    <xf numFmtId="3" fontId="84" fillId="7" borderId="42" xfId="0" applyNumberFormat="1" applyFont="1" applyFill="1" applyBorder="1" applyAlignment="1">
      <alignment horizontal="center" vertical="center" wrapText="1"/>
    </xf>
    <xf numFmtId="3" fontId="84" fillId="7" borderId="42" xfId="0" applyNumberFormat="1" applyFont="1" applyFill="1" applyBorder="1" applyAlignment="1">
      <alignment horizontal="center" vertical="center"/>
    </xf>
    <xf numFmtId="3" fontId="0" fillId="7" borderId="42" xfId="0" applyNumberFormat="1" applyFont="1" applyFill="1" applyBorder="1" applyAlignment="1">
      <alignment horizontal="center" vertical="center"/>
    </xf>
    <xf numFmtId="3" fontId="85" fillId="6" borderId="42" xfId="0" applyNumberFormat="1" applyFont="1" applyFill="1" applyBorder="1" applyAlignment="1">
      <alignment horizontal="center" vertical="center" wrapText="1"/>
    </xf>
    <xf numFmtId="0" fontId="52" fillId="10" borderId="37" xfId="0" applyFont="1" applyFill="1" applyBorder="1" applyAlignment="1">
      <alignment vertical="center"/>
    </xf>
    <xf numFmtId="3" fontId="63" fillId="8" borderId="42" xfId="0" applyNumberFormat="1" applyFont="1" applyFill="1" applyBorder="1" applyAlignment="1">
      <alignment horizontal="center" vertical="center" wrapText="1"/>
    </xf>
    <xf numFmtId="0" fontId="41" fillId="0" borderId="0" xfId="0" applyFont="1" applyBorder="1" applyAlignment="1">
      <alignment horizontal="left"/>
    </xf>
    <xf numFmtId="0" fontId="82" fillId="0" borderId="0" xfId="0" applyFont="1" applyBorder="1" applyAlignment="1">
      <alignment horizontal="left"/>
    </xf>
    <xf numFmtId="0" fontId="41" fillId="0" borderId="0" xfId="0" applyFont="1" applyFill="1" applyBorder="1" applyAlignment="1">
      <alignment horizontal="left"/>
    </xf>
    <xf numFmtId="0" fontId="42" fillId="0" borderId="0" xfId="0" applyFont="1" applyBorder="1" applyAlignment="1">
      <alignment horizontal="left"/>
    </xf>
    <xf numFmtId="0" fontId="42" fillId="0" borderId="0" xfId="0" applyFont="1" applyBorder="1" applyAlignment="1">
      <alignment horizontal="center"/>
    </xf>
    <xf numFmtId="3" fontId="69" fillId="6" borderId="42" xfId="0" applyNumberFormat="1" applyFont="1" applyFill="1" applyBorder="1" applyAlignment="1">
      <alignment horizontal="center" vertical="center" wrapText="1"/>
    </xf>
    <xf numFmtId="3" fontId="70" fillId="7" borderId="42" xfId="0" applyNumberFormat="1" applyFont="1" applyFill="1" applyBorder="1" applyAlignment="1">
      <alignment horizontal="center" vertical="center" wrapText="1"/>
    </xf>
    <xf numFmtId="166" fontId="69" fillId="6" borderId="42" xfId="0" applyNumberFormat="1" applyFont="1" applyFill="1" applyBorder="1" applyAlignment="1">
      <alignment horizontal="center" vertical="center" wrapText="1"/>
    </xf>
    <xf numFmtId="0" fontId="27" fillId="0" borderId="42" xfId="0" applyFont="1" applyBorder="1" applyAlignment="1">
      <alignment vertical="center"/>
    </xf>
    <xf numFmtId="3" fontId="69" fillId="7" borderId="42" xfId="0" applyNumberFormat="1" applyFont="1" applyFill="1" applyBorder="1" applyAlignment="1">
      <alignment horizontal="center" vertical="center" wrapText="1"/>
    </xf>
    <xf numFmtId="166" fontId="69" fillId="7" borderId="42" xfId="0" applyNumberFormat="1" applyFont="1" applyFill="1" applyBorder="1" applyAlignment="1">
      <alignment horizontal="center" vertical="center" wrapText="1"/>
    </xf>
    <xf numFmtId="3" fontId="70" fillId="6" borderId="42" xfId="0" applyNumberFormat="1" applyFont="1" applyFill="1" applyBorder="1" applyAlignment="1">
      <alignment horizontal="center" vertical="center" wrapText="1"/>
    </xf>
    <xf numFmtId="166" fontId="70" fillId="6" borderId="42" xfId="0" applyNumberFormat="1" applyFont="1" applyFill="1" applyBorder="1" applyAlignment="1">
      <alignment horizontal="center" vertical="center" wrapText="1"/>
    </xf>
    <xf numFmtId="0" fontId="27" fillId="2" borderId="42" xfId="0" applyFont="1" applyFill="1" applyBorder="1" applyAlignment="1">
      <alignment horizontal="center"/>
    </xf>
    <xf numFmtId="2" fontId="27" fillId="2" borderId="42" xfId="0" applyNumberFormat="1" applyFont="1" applyFill="1" applyBorder="1" applyAlignment="1">
      <alignment horizontal="center"/>
    </xf>
    <xf numFmtId="166" fontId="63" fillId="8" borderId="42" xfId="17" applyNumberFormat="1" applyFont="1" applyFill="1" applyBorder="1" applyAlignment="1">
      <alignment horizontal="center" vertical="center" wrapText="1"/>
    </xf>
    <xf numFmtId="1" fontId="63" fillId="8" borderId="42" xfId="17" applyNumberFormat="1" applyFont="1" applyFill="1" applyBorder="1" applyAlignment="1">
      <alignment horizontal="center" vertical="center" wrapText="1"/>
    </xf>
    <xf numFmtId="1" fontId="69" fillId="7" borderId="42" xfId="0" applyNumberFormat="1" applyFont="1" applyFill="1" applyBorder="1" applyAlignment="1">
      <alignment horizontal="center" vertical="center" wrapText="1"/>
    </xf>
    <xf numFmtId="1" fontId="69" fillId="6" borderId="42" xfId="0" applyNumberFormat="1" applyFont="1" applyFill="1" applyBorder="1" applyAlignment="1">
      <alignment horizontal="center" vertical="center" wrapText="1"/>
    </xf>
    <xf numFmtId="0" fontId="93" fillId="0" borderId="0" xfId="0" applyFont="1" applyAlignment="1">
      <alignment vertical="center"/>
    </xf>
    <xf numFmtId="0" fontId="93" fillId="0" borderId="0" xfId="0" applyFont="1" applyAlignment="1">
      <alignment horizontal="left"/>
    </xf>
    <xf numFmtId="0" fontId="93" fillId="0" borderId="0" xfId="0" applyFont="1" applyAlignment="1">
      <alignment horizontal="left" wrapText="1"/>
    </xf>
    <xf numFmtId="0" fontId="95" fillId="0" borderId="0" xfId="0" applyFont="1"/>
    <xf numFmtId="0" fontId="94" fillId="2" borderId="0" xfId="0" applyFont="1" applyFill="1" applyBorder="1" applyAlignment="1"/>
    <xf numFmtId="0" fontId="93" fillId="0" borderId="0" xfId="0" applyFont="1" applyAlignment="1"/>
    <xf numFmtId="49" fontId="56" fillId="5" borderId="32" xfId="0" applyNumberFormat="1" applyFont="1" applyFill="1" applyBorder="1" applyAlignment="1">
      <alignment horizontal="justify" vertical="center"/>
    </xf>
    <xf numFmtId="0" fontId="75" fillId="0" borderId="0" xfId="0" applyFont="1" applyAlignment="1"/>
    <xf numFmtId="3" fontId="98" fillId="2" borderId="0" xfId="16" applyNumberFormat="1" applyFont="1" applyFill="1" applyBorder="1" applyAlignment="1">
      <alignment horizontal="center" vertical="center"/>
    </xf>
    <xf numFmtId="0" fontId="69" fillId="11" borderId="19" xfId="0" applyFont="1" applyFill="1" applyBorder="1" applyAlignment="1">
      <alignment vertical="center" wrapText="1"/>
    </xf>
    <xf numFmtId="3" fontId="63" fillId="10" borderId="28" xfId="0" applyNumberFormat="1" applyFont="1" applyFill="1" applyBorder="1" applyAlignment="1">
      <alignment horizontal="center" vertical="center" wrapText="1"/>
    </xf>
    <xf numFmtId="3" fontId="42" fillId="0" borderId="0" xfId="0" applyNumberFormat="1" applyFont="1" applyBorder="1" applyAlignment="1">
      <alignment horizontal="center"/>
    </xf>
    <xf numFmtId="0" fontId="94" fillId="0" borderId="42" xfId="0" applyFont="1" applyBorder="1" applyAlignment="1">
      <alignment horizontal="center" vertical="center"/>
    </xf>
    <xf numFmtId="0" fontId="94" fillId="0" borderId="42" xfId="0" applyFont="1" applyBorder="1" applyAlignment="1">
      <alignment horizontal="left" vertical="center"/>
    </xf>
    <xf numFmtId="0" fontId="63" fillId="8" borderId="37" xfId="17" applyFont="1" applyFill="1" applyBorder="1" applyAlignment="1">
      <alignment horizontal="center" vertical="center" wrapText="1"/>
    </xf>
    <xf numFmtId="0" fontId="72" fillId="11" borderId="21" xfId="0" applyFont="1" applyFill="1" applyBorder="1" applyAlignment="1">
      <alignment horizontal="center" vertical="center" wrapText="1"/>
    </xf>
    <xf numFmtId="0" fontId="72" fillId="11" borderId="29" xfId="0" applyFont="1" applyFill="1" applyBorder="1" applyAlignment="1">
      <alignment horizontal="center" vertical="center" wrapText="1"/>
    </xf>
    <xf numFmtId="0" fontId="72" fillId="11" borderId="30" xfId="0" applyFont="1" applyFill="1" applyBorder="1" applyAlignment="1">
      <alignment horizontal="center" vertical="center" wrapText="1"/>
    </xf>
    <xf numFmtId="0" fontId="58" fillId="14" borderId="19" xfId="0" applyFont="1" applyFill="1" applyBorder="1" applyAlignment="1">
      <alignment horizontal="center" vertical="center"/>
    </xf>
    <xf numFmtId="0" fontId="103" fillId="11" borderId="19" xfId="0" applyFont="1" applyFill="1" applyBorder="1" applyAlignment="1">
      <alignment horizontal="center" vertical="center"/>
    </xf>
    <xf numFmtId="0" fontId="0" fillId="0" borderId="0" xfId="0" applyFont="1" applyFill="1" applyAlignment="1"/>
    <xf numFmtId="0" fontId="63" fillId="10" borderId="42" xfId="0" applyFont="1" applyFill="1" applyBorder="1" applyAlignment="1">
      <alignment horizontal="center" vertical="center" wrapText="1"/>
    </xf>
    <xf numFmtId="0" fontId="63" fillId="10" borderId="33" xfId="17" applyFont="1" applyFill="1" applyBorder="1" applyAlignment="1">
      <alignment horizontal="center" vertical="center" wrapText="1"/>
    </xf>
    <xf numFmtId="0" fontId="63" fillId="10" borderId="36" xfId="17" applyFont="1" applyFill="1" applyBorder="1" applyAlignment="1">
      <alignment horizontal="center" vertical="center" wrapText="1"/>
    </xf>
    <xf numFmtId="3" fontId="77" fillId="6" borderId="37" xfId="17" applyNumberFormat="1" applyFont="1" applyFill="1" applyBorder="1" applyAlignment="1">
      <alignment horizontal="center" vertical="center"/>
    </xf>
    <xf numFmtId="3" fontId="77" fillId="6" borderId="38" xfId="17" applyNumberFormat="1" applyFont="1" applyFill="1" applyBorder="1" applyAlignment="1">
      <alignment horizontal="center" vertical="center"/>
    </xf>
    <xf numFmtId="3" fontId="77" fillId="6" borderId="33" xfId="17" applyNumberFormat="1" applyFont="1" applyFill="1" applyBorder="1" applyAlignment="1">
      <alignment horizontal="center" vertical="center"/>
    </xf>
    <xf numFmtId="3" fontId="77" fillId="6" borderId="36" xfId="17" applyNumberFormat="1" applyFont="1" applyFill="1" applyBorder="1" applyAlignment="1">
      <alignment horizontal="center" vertical="center"/>
    </xf>
    <xf numFmtId="3" fontId="77" fillId="7" borderId="40" xfId="17" applyNumberFormat="1" applyFont="1" applyFill="1" applyBorder="1" applyAlignment="1">
      <alignment horizontal="center" vertical="center"/>
    </xf>
    <xf numFmtId="3" fontId="77" fillId="7" borderId="37" xfId="17" applyNumberFormat="1" applyFont="1" applyFill="1" applyBorder="1" applyAlignment="1">
      <alignment horizontal="center" vertical="center"/>
    </xf>
    <xf numFmtId="3" fontId="77" fillId="7" borderId="34" xfId="17" applyNumberFormat="1" applyFont="1" applyFill="1" applyBorder="1" applyAlignment="1">
      <alignment horizontal="center" vertical="center"/>
    </xf>
    <xf numFmtId="3" fontId="78" fillId="6" borderId="37" xfId="17" applyNumberFormat="1" applyFont="1" applyFill="1" applyBorder="1" applyAlignment="1">
      <alignment horizontal="center" vertical="center"/>
    </xf>
    <xf numFmtId="3" fontId="78" fillId="6" borderId="38" xfId="17" applyNumberFormat="1" applyFont="1" applyFill="1" applyBorder="1" applyAlignment="1">
      <alignment horizontal="center" vertical="center"/>
    </xf>
    <xf numFmtId="3" fontId="78" fillId="6" borderId="34" xfId="17" applyNumberFormat="1" applyFont="1" applyFill="1" applyBorder="1" applyAlignment="1">
      <alignment horizontal="center" vertical="center"/>
    </xf>
    <xf numFmtId="0" fontId="63" fillId="8" borderId="37" xfId="0" applyFont="1" applyFill="1" applyBorder="1" applyAlignment="1">
      <alignment horizontal="center" vertical="center" wrapText="1"/>
    </xf>
    <xf numFmtId="0" fontId="63" fillId="8" borderId="35" xfId="0" applyFont="1" applyFill="1" applyBorder="1" applyAlignment="1">
      <alignment horizontal="center" vertical="center" wrapText="1"/>
    </xf>
    <xf numFmtId="0" fontId="84" fillId="6" borderId="42" xfId="0" applyFont="1" applyFill="1" applyBorder="1" applyAlignment="1">
      <alignment horizontal="center" vertical="center" wrapText="1"/>
    </xf>
    <xf numFmtId="0" fontId="84" fillId="7" borderId="42" xfId="0" applyFont="1" applyFill="1" applyBorder="1" applyAlignment="1">
      <alignment horizontal="center" vertical="center" wrapText="1"/>
    </xf>
    <xf numFmtId="0" fontId="85" fillId="7" borderId="42" xfId="0" applyFont="1" applyFill="1" applyBorder="1" applyAlignment="1">
      <alignment horizontal="center" vertical="center" wrapText="1"/>
    </xf>
    <xf numFmtId="0" fontId="79" fillId="8" borderId="42" xfId="0" applyFont="1" applyFill="1" applyBorder="1" applyAlignment="1">
      <alignment horizontal="center" vertical="center" wrapText="1"/>
    </xf>
    <xf numFmtId="0" fontId="26" fillId="6" borderId="42" xfId="0" applyFont="1" applyFill="1" applyBorder="1" applyAlignment="1">
      <alignment horizontal="center" vertical="center" wrapText="1"/>
    </xf>
    <xf numFmtId="0" fontId="26" fillId="0" borderId="42" xfId="0" applyFont="1" applyBorder="1" applyAlignment="1">
      <alignment vertical="center"/>
    </xf>
    <xf numFmtId="0" fontId="73" fillId="0" borderId="42" xfId="0" applyFont="1" applyBorder="1" applyAlignment="1">
      <alignment vertical="center"/>
    </xf>
    <xf numFmtId="3" fontId="78" fillId="6" borderId="42" xfId="0" applyNumberFormat="1" applyFont="1" applyFill="1" applyBorder="1" applyAlignment="1">
      <alignment horizontal="center" vertical="center"/>
    </xf>
    <xf numFmtId="3" fontId="78" fillId="7" borderId="42" xfId="0" applyNumberFormat="1" applyFont="1" applyFill="1" applyBorder="1" applyAlignment="1">
      <alignment horizontal="center" vertical="center"/>
    </xf>
    <xf numFmtId="165" fontId="84" fillId="7" borderId="42" xfId="0" applyNumberFormat="1" applyFont="1" applyFill="1" applyBorder="1" applyAlignment="1">
      <alignment horizontal="center" vertical="center"/>
    </xf>
    <xf numFmtId="1" fontId="84" fillId="6" borderId="42" xfId="0" applyNumberFormat="1" applyFont="1" applyFill="1" applyBorder="1" applyAlignment="1">
      <alignment horizontal="center" vertical="center"/>
    </xf>
    <xf numFmtId="166" fontId="77" fillId="6" borderId="42" xfId="30" applyNumberFormat="1" applyFont="1" applyFill="1" applyBorder="1" applyAlignment="1">
      <alignment horizontal="center" vertical="center"/>
    </xf>
    <xf numFmtId="168" fontId="77" fillId="6" borderId="42" xfId="0" applyNumberFormat="1" applyFont="1" applyFill="1" applyBorder="1" applyAlignment="1">
      <alignment horizontal="center" vertical="center"/>
    </xf>
    <xf numFmtId="1" fontId="84" fillId="7" borderId="42" xfId="0" applyNumberFormat="1" applyFont="1" applyFill="1" applyBorder="1" applyAlignment="1">
      <alignment horizontal="center" vertical="center"/>
    </xf>
    <xf numFmtId="166" fontId="77" fillId="7" borderId="42" xfId="30" applyNumberFormat="1" applyFont="1" applyFill="1" applyBorder="1" applyAlignment="1">
      <alignment horizontal="center" vertical="center"/>
    </xf>
    <xf numFmtId="168" fontId="77" fillId="7" borderId="42" xfId="0" applyNumberFormat="1" applyFont="1" applyFill="1" applyBorder="1" applyAlignment="1">
      <alignment horizontal="center" vertical="center"/>
    </xf>
    <xf numFmtId="3" fontId="78" fillId="13" borderId="42" xfId="0" applyNumberFormat="1" applyFont="1" applyFill="1" applyBorder="1" applyAlignment="1">
      <alignment horizontal="center" vertical="center"/>
    </xf>
    <xf numFmtId="167" fontId="78" fillId="13" borderId="42" xfId="30" applyNumberFormat="1" applyFont="1" applyFill="1" applyBorder="1" applyAlignment="1">
      <alignment horizontal="center" vertical="center"/>
    </xf>
    <xf numFmtId="3" fontId="77" fillId="11" borderId="42" xfId="0" applyNumberFormat="1" applyFont="1" applyFill="1" applyBorder="1" applyAlignment="1">
      <alignment horizontal="center" vertical="center" wrapText="1"/>
    </xf>
    <xf numFmtId="3" fontId="77" fillId="6" borderId="42" xfId="0" applyNumberFormat="1" applyFont="1" applyFill="1" applyBorder="1" applyAlignment="1">
      <alignment horizontal="center" vertical="center" wrapText="1"/>
    </xf>
    <xf numFmtId="3" fontId="78" fillId="6" borderId="42" xfId="0" applyNumberFormat="1" applyFont="1" applyFill="1" applyBorder="1" applyAlignment="1">
      <alignment horizontal="center" vertical="center" wrapText="1"/>
    </xf>
    <xf numFmtId="3" fontId="77" fillId="7" borderId="42" xfId="0" applyNumberFormat="1" applyFont="1" applyFill="1" applyBorder="1" applyAlignment="1">
      <alignment horizontal="center" vertical="center" wrapText="1"/>
    </xf>
    <xf numFmtId="3" fontId="78" fillId="7" borderId="42" xfId="0" applyNumberFormat="1" applyFont="1" applyFill="1" applyBorder="1" applyAlignment="1">
      <alignment horizontal="center" vertical="center" wrapText="1"/>
    </xf>
    <xf numFmtId="0" fontId="84" fillId="10" borderId="42" xfId="0" applyFont="1" applyFill="1" applyBorder="1" applyAlignment="1">
      <alignment horizontal="center" vertical="center"/>
    </xf>
    <xf numFmtId="0" fontId="84" fillId="6" borderId="42" xfId="0" applyFont="1" applyFill="1" applyBorder="1" applyAlignment="1">
      <alignment horizontal="center" vertical="center"/>
    </xf>
    <xf numFmtId="0" fontId="84" fillId="7" borderId="42" xfId="0" applyFont="1" applyFill="1" applyBorder="1" applyAlignment="1">
      <alignment horizontal="center" vertical="center"/>
    </xf>
    <xf numFmtId="0" fontId="38" fillId="0" borderId="42" xfId="0" applyFont="1" applyBorder="1" applyAlignment="1">
      <alignment vertical="center"/>
    </xf>
    <xf numFmtId="0" fontId="0" fillId="7" borderId="42" xfId="0" applyFont="1" applyFill="1" applyBorder="1" applyAlignment="1">
      <alignment vertical="center"/>
    </xf>
    <xf numFmtId="0" fontId="0" fillId="6" borderId="42" xfId="0" applyFont="1" applyFill="1" applyBorder="1" applyAlignment="1">
      <alignment vertical="center"/>
    </xf>
    <xf numFmtId="3" fontId="85" fillId="7" borderId="42" xfId="0" applyNumberFormat="1" applyFont="1" applyFill="1" applyBorder="1" applyAlignment="1">
      <alignment horizontal="center" vertical="center" wrapText="1"/>
    </xf>
    <xf numFmtId="0" fontId="110" fillId="0" borderId="0" xfId="0" applyFont="1"/>
    <xf numFmtId="0" fontId="38" fillId="0" borderId="17" xfId="0" applyFont="1" applyBorder="1" applyAlignment="1">
      <alignment horizontal="left" vertical="center" wrapText="1"/>
    </xf>
    <xf numFmtId="165" fontId="6" fillId="0" borderId="57" xfId="31" applyNumberFormat="1" applyFont="1" applyBorder="1" applyAlignment="1">
      <alignment horizontal="right" vertical="center"/>
    </xf>
    <xf numFmtId="169" fontId="6" fillId="0" borderId="13" xfId="31" applyNumberFormat="1" applyFont="1" applyBorder="1" applyAlignment="1">
      <alignment horizontal="right" vertical="center"/>
    </xf>
    <xf numFmtId="165" fontId="6" fillId="0" borderId="58" xfId="31" applyNumberFormat="1" applyFont="1" applyBorder="1" applyAlignment="1">
      <alignment horizontal="right" vertical="center"/>
    </xf>
    <xf numFmtId="169" fontId="6" fillId="0" borderId="59" xfId="31" applyNumberFormat="1" applyFont="1" applyBorder="1" applyAlignment="1">
      <alignment horizontal="right" vertical="center"/>
    </xf>
    <xf numFmtId="0" fontId="1" fillId="0" borderId="0" xfId="31" applyAlignment="1"/>
    <xf numFmtId="0" fontId="6" fillId="0" borderId="56" xfId="31" applyFont="1" applyBorder="1" applyAlignment="1">
      <alignment horizontal="center"/>
    </xf>
    <xf numFmtId="0" fontId="6" fillId="0" borderId="7" xfId="31" applyFont="1" applyBorder="1" applyAlignment="1">
      <alignment horizontal="center"/>
    </xf>
    <xf numFmtId="0" fontId="6" fillId="0" borderId="64" xfId="31" applyFont="1" applyBorder="1" applyAlignment="1">
      <alignment horizontal="left" vertical="top"/>
    </xf>
    <xf numFmtId="0" fontId="6" fillId="0" borderId="66" xfId="31" applyFont="1" applyBorder="1" applyAlignment="1">
      <alignment horizontal="left" vertical="top"/>
    </xf>
    <xf numFmtId="0" fontId="13" fillId="0" borderId="60" xfId="31" applyFont="1" applyBorder="1" applyAlignment="1">
      <alignment vertical="center"/>
    </xf>
    <xf numFmtId="0" fontId="6" fillId="0" borderId="61" xfId="31" applyFont="1" applyBorder="1" applyAlignment="1"/>
    <xf numFmtId="0" fontId="6" fillId="0" borderId="62" xfId="31" applyFont="1" applyBorder="1" applyAlignment="1"/>
    <xf numFmtId="0" fontId="6" fillId="0" borderId="63" xfId="31" applyFont="1" applyBorder="1" applyAlignment="1">
      <alignment vertical="top"/>
    </xf>
    <xf numFmtId="0" fontId="6" fillId="0" borderId="65" xfId="31" applyFont="1" applyBorder="1" applyAlignment="1">
      <alignment vertical="top"/>
    </xf>
    <xf numFmtId="166" fontId="69" fillId="6" borderId="27" xfId="0" applyNumberFormat="1" applyFont="1" applyFill="1" applyBorder="1" applyAlignment="1">
      <alignment horizontal="center" vertical="center" wrapText="1"/>
    </xf>
    <xf numFmtId="3" fontId="84" fillId="7" borderId="19" xfId="0" applyNumberFormat="1" applyFont="1" applyFill="1" applyBorder="1" applyAlignment="1">
      <alignment horizontal="center" vertical="center" wrapText="1"/>
    </xf>
    <xf numFmtId="3" fontId="84" fillId="7" borderId="26" xfId="0" applyNumberFormat="1" applyFont="1" applyFill="1" applyBorder="1" applyAlignment="1">
      <alignment horizontal="center" vertical="center" wrapText="1"/>
    </xf>
    <xf numFmtId="3" fontId="85" fillId="6" borderId="19" xfId="0" applyNumberFormat="1" applyFont="1" applyFill="1" applyBorder="1" applyAlignment="1">
      <alignment horizontal="center" vertical="center" wrapText="1"/>
    </xf>
    <xf numFmtId="3" fontId="84" fillId="6" borderId="19" xfId="0" applyNumberFormat="1" applyFont="1" applyFill="1" applyBorder="1" applyAlignment="1">
      <alignment horizontal="center" vertical="center" wrapText="1"/>
    </xf>
    <xf numFmtId="3" fontId="84" fillId="6" borderId="28" xfId="0" applyNumberFormat="1" applyFont="1" applyFill="1" applyBorder="1" applyAlignment="1">
      <alignment horizontal="center" vertical="center" wrapText="1"/>
    </xf>
    <xf numFmtId="3" fontId="84" fillId="7" borderId="28" xfId="0" applyNumberFormat="1" applyFont="1" applyFill="1" applyBorder="1" applyAlignment="1">
      <alignment horizontal="center" vertical="center" wrapText="1"/>
    </xf>
    <xf numFmtId="1" fontId="84" fillId="7" borderId="19" xfId="0" applyNumberFormat="1" applyFont="1" applyFill="1" applyBorder="1" applyAlignment="1">
      <alignment horizontal="center" vertical="center" wrapText="1"/>
    </xf>
    <xf numFmtId="3" fontId="85" fillId="6" borderId="28" xfId="0" applyNumberFormat="1" applyFont="1" applyFill="1" applyBorder="1" applyAlignment="1">
      <alignment horizontal="center" vertical="center" wrapText="1"/>
    </xf>
    <xf numFmtId="0" fontId="114" fillId="0" borderId="0" xfId="36" applyAlignment="1"/>
    <xf numFmtId="3" fontId="69" fillId="7" borderId="25" xfId="0" applyNumberFormat="1" applyFont="1" applyFill="1" applyBorder="1" applyAlignment="1">
      <alignment horizontal="center" vertical="center" wrapText="1"/>
    </xf>
    <xf numFmtId="1" fontId="69" fillId="7" borderId="74" xfId="0" applyNumberFormat="1" applyFont="1" applyFill="1" applyBorder="1" applyAlignment="1">
      <alignment horizontal="center" vertical="center" wrapText="1"/>
    </xf>
    <xf numFmtId="1" fontId="69" fillId="7" borderId="75" xfId="0" applyNumberFormat="1" applyFont="1" applyFill="1" applyBorder="1" applyAlignment="1">
      <alignment horizontal="center" vertical="center" wrapText="1"/>
    </xf>
    <xf numFmtId="1" fontId="69" fillId="7" borderId="50" xfId="0" applyNumberFormat="1" applyFont="1" applyFill="1" applyBorder="1" applyAlignment="1">
      <alignment horizontal="center" vertical="center" wrapText="1"/>
    </xf>
    <xf numFmtId="3" fontId="69" fillId="7" borderId="76" xfId="0" applyNumberFormat="1" applyFont="1" applyFill="1" applyBorder="1" applyAlignment="1">
      <alignment horizontal="center" vertical="center" wrapText="1"/>
    </xf>
    <xf numFmtId="3" fontId="77" fillId="6" borderId="73" xfId="34" applyNumberFormat="1" applyFont="1" applyFill="1" applyBorder="1" applyAlignment="1">
      <alignment horizontal="center" vertical="center"/>
    </xf>
    <xf numFmtId="3" fontId="73" fillId="0" borderId="43" xfId="0" applyNumberFormat="1" applyFont="1" applyBorder="1" applyAlignment="1">
      <alignment horizontal="center" vertical="center"/>
    </xf>
    <xf numFmtId="3" fontId="0" fillId="0" borderId="44" xfId="0" applyNumberFormat="1" applyFont="1" applyBorder="1" applyAlignment="1">
      <alignment horizontal="center" vertical="center"/>
    </xf>
    <xf numFmtId="3" fontId="63" fillId="10" borderId="39" xfId="0" applyNumberFormat="1" applyFont="1" applyFill="1" applyBorder="1" applyAlignment="1">
      <alignment horizontal="center" vertical="center"/>
    </xf>
    <xf numFmtId="3" fontId="70" fillId="2" borderId="45" xfId="0" applyNumberFormat="1" applyFont="1" applyFill="1" applyBorder="1" applyAlignment="1">
      <alignment horizontal="center" vertical="center"/>
    </xf>
    <xf numFmtId="3" fontId="70" fillId="2" borderId="54" xfId="0" applyNumberFormat="1" applyFont="1" applyFill="1" applyBorder="1" applyAlignment="1">
      <alignment horizontal="center" vertical="center"/>
    </xf>
    <xf numFmtId="3" fontId="77" fillId="6" borderId="73" xfId="37" applyNumberFormat="1" applyFont="1" applyFill="1" applyBorder="1" applyAlignment="1">
      <alignment horizontal="center" vertical="center"/>
    </xf>
    <xf numFmtId="3" fontId="77" fillId="7" borderId="73" xfId="37" applyNumberFormat="1" applyFont="1" applyFill="1" applyBorder="1" applyAlignment="1">
      <alignment horizontal="center" vertical="center"/>
    </xf>
    <xf numFmtId="3" fontId="63" fillId="10" borderId="73" xfId="0" applyNumberFormat="1" applyFont="1" applyFill="1" applyBorder="1" applyAlignment="1">
      <alignment horizontal="center" vertical="center"/>
    </xf>
    <xf numFmtId="3" fontId="0" fillId="6" borderId="73" xfId="0" applyNumberFormat="1" applyFont="1" applyFill="1" applyBorder="1" applyAlignment="1">
      <alignment horizontal="center"/>
    </xf>
    <xf numFmtId="3" fontId="0" fillId="7" borderId="73" xfId="0" applyNumberFormat="1" applyFont="1" applyFill="1" applyBorder="1" applyAlignment="1">
      <alignment horizontal="center"/>
    </xf>
    <xf numFmtId="3" fontId="63" fillId="10" borderId="73" xfId="37" applyNumberFormat="1" applyFont="1" applyFill="1" applyBorder="1" applyAlignment="1">
      <alignment horizontal="center" vertical="center"/>
    </xf>
    <xf numFmtId="3" fontId="70" fillId="6" borderId="73" xfId="0" applyNumberFormat="1" applyFont="1" applyFill="1" applyBorder="1" applyAlignment="1">
      <alignment horizontal="center" vertical="center"/>
    </xf>
    <xf numFmtId="0" fontId="63" fillId="8" borderId="43" xfId="17" applyFont="1" applyFill="1" applyBorder="1" applyAlignment="1">
      <alignment horizontal="center" vertical="center" wrapText="1"/>
    </xf>
    <xf numFmtId="0" fontId="0" fillId="0" borderId="45" xfId="0" applyFont="1" applyBorder="1" applyAlignment="1">
      <alignment vertical="center"/>
    </xf>
    <xf numFmtId="3" fontId="77" fillId="6" borderId="73" xfId="0" applyNumberFormat="1" applyFont="1" applyFill="1" applyBorder="1" applyAlignment="1">
      <alignment horizontal="center"/>
    </xf>
    <xf numFmtId="3" fontId="77" fillId="6" borderId="73" xfId="38" applyNumberFormat="1" applyFont="1" applyFill="1" applyBorder="1" applyAlignment="1">
      <alignment horizontal="center"/>
    </xf>
    <xf numFmtId="3" fontId="77" fillId="4" borderId="73" xfId="38" applyNumberFormat="1" applyFont="1" applyFill="1" applyBorder="1" applyAlignment="1">
      <alignment horizontal="center"/>
    </xf>
    <xf numFmtId="0" fontId="63" fillId="8" borderId="43" xfId="0" applyFont="1" applyFill="1" applyBorder="1" applyAlignment="1">
      <alignment horizontal="center" vertical="center" wrapText="1"/>
    </xf>
    <xf numFmtId="0" fontId="39" fillId="0" borderId="45" xfId="0" applyFont="1" applyBorder="1" applyAlignment="1">
      <alignment vertical="center"/>
    </xf>
    <xf numFmtId="3" fontId="77" fillId="6" borderId="73" xfId="39" applyNumberFormat="1" applyFont="1" applyFill="1" applyBorder="1" applyAlignment="1">
      <alignment horizontal="center"/>
    </xf>
    <xf numFmtId="3" fontId="77" fillId="7" borderId="73" xfId="39" applyNumberFormat="1" applyFont="1" applyFill="1" applyBorder="1" applyAlignment="1">
      <alignment horizontal="center"/>
    </xf>
    <xf numFmtId="3" fontId="78" fillId="7" borderId="73" xfId="34" applyNumberFormat="1" applyFont="1" applyFill="1" applyBorder="1" applyAlignment="1">
      <alignment horizontal="center" vertical="center"/>
    </xf>
    <xf numFmtId="0" fontId="84" fillId="6" borderId="37" xfId="0" applyFont="1" applyFill="1" applyBorder="1" applyAlignment="1">
      <alignment horizontal="center" vertical="center" wrapText="1"/>
    </xf>
    <xf numFmtId="0" fontId="84" fillId="7" borderId="37" xfId="0" applyFont="1" applyFill="1" applyBorder="1" applyAlignment="1">
      <alignment horizontal="center" vertical="center" wrapText="1"/>
    </xf>
    <xf numFmtId="0" fontId="85" fillId="7" borderId="37" xfId="0" applyFont="1" applyFill="1" applyBorder="1" applyAlignment="1">
      <alignment horizontal="center" vertical="center" wrapText="1"/>
    </xf>
    <xf numFmtId="0" fontId="79" fillId="8" borderId="37" xfId="0" applyFont="1" applyFill="1" applyBorder="1" applyAlignment="1">
      <alignment horizontal="center" vertical="center" wrapText="1"/>
    </xf>
    <xf numFmtId="0" fontId="26" fillId="6" borderId="37" xfId="0" applyFont="1" applyFill="1" applyBorder="1" applyAlignment="1">
      <alignment horizontal="center" vertical="center" wrapText="1"/>
    </xf>
    <xf numFmtId="0" fontId="89" fillId="10" borderId="43" xfId="17" applyFont="1" applyFill="1" applyBorder="1" applyAlignment="1">
      <alignment horizontal="center" vertical="center" wrapText="1"/>
    </xf>
    <xf numFmtId="165" fontId="77" fillId="6" borderId="73" xfId="40" applyNumberFormat="1" applyFont="1" applyFill="1" applyBorder="1" applyAlignment="1">
      <alignment horizontal="center" vertical="center"/>
    </xf>
    <xf numFmtId="166" fontId="84" fillId="6" borderId="73" xfId="26" applyNumberFormat="1" applyFont="1" applyFill="1" applyBorder="1" applyAlignment="1">
      <alignment horizontal="center" vertical="center" wrapText="1"/>
    </xf>
    <xf numFmtId="3" fontId="84" fillId="6" borderId="73" xfId="26" applyNumberFormat="1" applyFont="1" applyFill="1" applyBorder="1" applyAlignment="1">
      <alignment horizontal="center" vertical="center" wrapText="1"/>
    </xf>
    <xf numFmtId="166" fontId="84" fillId="6" borderId="73" xfId="0" applyNumberFormat="1" applyFont="1" applyFill="1" applyBorder="1" applyAlignment="1">
      <alignment horizontal="center" vertical="center" wrapText="1"/>
    </xf>
    <xf numFmtId="165" fontId="77" fillId="7" borderId="73" xfId="40" applyNumberFormat="1" applyFont="1" applyFill="1" applyBorder="1" applyAlignment="1">
      <alignment horizontal="center" vertical="center"/>
    </xf>
    <xf numFmtId="166" fontId="84" fillId="7" borderId="73" xfId="26" applyNumberFormat="1" applyFont="1" applyFill="1" applyBorder="1" applyAlignment="1">
      <alignment horizontal="center" vertical="center" wrapText="1"/>
    </xf>
    <xf numFmtId="3" fontId="84" fillId="7" borderId="73" xfId="26" applyNumberFormat="1" applyFont="1" applyFill="1" applyBorder="1" applyAlignment="1">
      <alignment horizontal="center" vertical="center" wrapText="1"/>
    </xf>
    <xf numFmtId="166" fontId="84" fillId="7" borderId="73" xfId="0" applyNumberFormat="1" applyFont="1" applyFill="1" applyBorder="1" applyAlignment="1">
      <alignment horizontal="center" vertical="center" wrapText="1"/>
    </xf>
    <xf numFmtId="3" fontId="26" fillId="7" borderId="73" xfId="0" applyNumberFormat="1" applyFont="1" applyFill="1" applyBorder="1" applyAlignment="1">
      <alignment horizontal="center" vertical="center"/>
    </xf>
    <xf numFmtId="165" fontId="26" fillId="7" borderId="73" xfId="0" applyNumberFormat="1" applyFont="1" applyFill="1" applyBorder="1" applyAlignment="1">
      <alignment horizontal="center" vertical="center"/>
    </xf>
    <xf numFmtId="3" fontId="85" fillId="7" borderId="73" xfId="26" applyNumberFormat="1" applyFont="1" applyFill="1" applyBorder="1" applyAlignment="1">
      <alignment horizontal="center" vertical="center" wrapText="1"/>
    </xf>
    <xf numFmtId="0" fontId="89" fillId="10" borderId="73" xfId="17" applyFont="1" applyFill="1" applyBorder="1" applyAlignment="1">
      <alignment horizontal="center" vertical="center" wrapText="1"/>
    </xf>
    <xf numFmtId="0" fontId="89" fillId="10" borderId="43" xfId="0" applyFont="1" applyFill="1" applyBorder="1" applyAlignment="1">
      <alignment horizontal="center" vertical="center" wrapText="1"/>
    </xf>
    <xf numFmtId="0" fontId="89" fillId="10" borderId="73" xfId="0" applyFont="1" applyFill="1" applyBorder="1" applyAlignment="1">
      <alignment horizontal="center" vertical="center" wrapText="1"/>
    </xf>
    <xf numFmtId="0" fontId="63" fillId="8" borderId="73" xfId="17" applyFont="1" applyFill="1" applyBorder="1" applyAlignment="1">
      <alignment horizontal="center" vertical="center"/>
    </xf>
    <xf numFmtId="0" fontId="63" fillId="10" borderId="73" xfId="17" applyFont="1" applyFill="1" applyBorder="1" applyAlignment="1">
      <alignment horizontal="center" vertical="center" wrapText="1"/>
    </xf>
    <xf numFmtId="3" fontId="70" fillId="7" borderId="73" xfId="0" applyNumberFormat="1" applyFont="1" applyFill="1" applyBorder="1" applyAlignment="1">
      <alignment horizontal="center" vertical="center" wrapText="1"/>
    </xf>
    <xf numFmtId="0" fontId="38" fillId="0" borderId="0" xfId="0" applyFont="1" applyBorder="1" applyAlignment="1">
      <alignment horizontal="left" vertical="center" wrapText="1"/>
    </xf>
    <xf numFmtId="3" fontId="77" fillId="7" borderId="73" xfId="35" applyNumberFormat="1" applyFont="1" applyFill="1" applyBorder="1" applyAlignment="1">
      <alignment horizontal="center" vertical="center"/>
    </xf>
    <xf numFmtId="3" fontId="77" fillId="6" borderId="73" xfId="35" applyNumberFormat="1" applyFont="1" applyFill="1" applyBorder="1" applyAlignment="1">
      <alignment horizontal="center" vertical="center"/>
    </xf>
    <xf numFmtId="165" fontId="77" fillId="6" borderId="42" xfId="33" applyNumberFormat="1" applyFont="1" applyFill="1" applyBorder="1" applyAlignment="1">
      <alignment horizontal="center" vertical="center"/>
    </xf>
    <xf numFmtId="165" fontId="77" fillId="7" borderId="42" xfId="33" applyNumberFormat="1" applyFont="1" applyFill="1" applyBorder="1" applyAlignment="1">
      <alignment horizontal="center" vertical="center"/>
    </xf>
    <xf numFmtId="0" fontId="36" fillId="0" borderId="0" xfId="0" applyFont="1" applyFill="1" applyBorder="1"/>
    <xf numFmtId="0" fontId="27" fillId="0" borderId="0" xfId="0" applyFont="1" applyFill="1" applyBorder="1"/>
    <xf numFmtId="0" fontId="83" fillId="0" borderId="0" xfId="0" applyFont="1" applyFill="1" applyBorder="1" applyAlignment="1">
      <alignment horizontal="left"/>
    </xf>
    <xf numFmtId="0" fontId="44" fillId="0" borderId="0" xfId="0" applyFont="1" applyFill="1" applyBorder="1" applyAlignment="1">
      <alignment horizontal="left"/>
    </xf>
    <xf numFmtId="0" fontId="42" fillId="0" borderId="0" xfId="0" applyFont="1" applyFill="1" applyBorder="1" applyAlignment="1">
      <alignment horizontal="left"/>
    </xf>
    <xf numFmtId="0" fontId="29" fillId="0" borderId="0" xfId="0" applyFont="1" applyFill="1" applyBorder="1" applyAlignment="1">
      <alignment horizontal="center"/>
    </xf>
    <xf numFmtId="0" fontId="30" fillId="0" borderId="0" xfId="0" applyFont="1" applyFill="1" applyBorder="1" applyAlignment="1">
      <alignment horizontal="center"/>
    </xf>
    <xf numFmtId="165" fontId="69" fillId="6" borderId="42" xfId="0" applyNumberFormat="1" applyFont="1" applyFill="1" applyBorder="1" applyAlignment="1">
      <alignment horizontal="center" vertical="center"/>
    </xf>
    <xf numFmtId="165" fontId="69" fillId="7" borderId="42" xfId="0" applyNumberFormat="1" applyFont="1" applyFill="1" applyBorder="1" applyAlignment="1">
      <alignment horizontal="center" vertical="center"/>
    </xf>
    <xf numFmtId="165" fontId="85" fillId="7" borderId="42" xfId="0" applyNumberFormat="1" applyFont="1" applyFill="1" applyBorder="1" applyAlignment="1">
      <alignment horizontal="center" vertical="center"/>
    </xf>
    <xf numFmtId="3" fontId="91" fillId="0" borderId="45" xfId="0" applyNumberFormat="1" applyFont="1" applyBorder="1" applyAlignment="1">
      <alignment horizontal="center"/>
    </xf>
    <xf numFmtId="0" fontId="85" fillId="7" borderId="42" xfId="0" applyFont="1" applyFill="1" applyBorder="1" applyAlignment="1">
      <alignment horizontal="center" vertical="center"/>
    </xf>
    <xf numFmtId="165" fontId="78" fillId="6" borderId="42" xfId="33" applyNumberFormat="1" applyFont="1" applyFill="1" applyBorder="1" applyAlignment="1">
      <alignment horizontal="center" vertical="center"/>
    </xf>
    <xf numFmtId="0" fontId="0" fillId="0" borderId="0" xfId="0" applyFill="1"/>
    <xf numFmtId="0" fontId="119" fillId="0" borderId="0" xfId="41"/>
    <xf numFmtId="0" fontId="6" fillId="20" borderId="0" xfId="25" applyFont="1" applyFill="1"/>
    <xf numFmtId="0" fontId="6" fillId="0" borderId="56" xfId="25" applyFont="1" applyBorder="1" applyAlignment="1">
      <alignment horizontal="center" wrapText="1"/>
    </xf>
    <xf numFmtId="0" fontId="6" fillId="0" borderId="6" xfId="25" applyFont="1" applyBorder="1" applyAlignment="1">
      <alignment horizontal="center" wrapText="1"/>
    </xf>
    <xf numFmtId="0" fontId="6" fillId="0" borderId="7" xfId="25" applyFont="1" applyBorder="1" applyAlignment="1">
      <alignment horizontal="center" wrapText="1"/>
    </xf>
    <xf numFmtId="0" fontId="6" fillId="0" borderId="8" xfId="25" applyFont="1" applyBorder="1" applyAlignment="1">
      <alignment horizontal="left" vertical="top" wrapText="1"/>
    </xf>
    <xf numFmtId="0" fontId="6" fillId="0" borderId="10" xfId="25" applyFont="1" applyBorder="1" applyAlignment="1">
      <alignment horizontal="left" vertical="top" wrapText="1"/>
    </xf>
    <xf numFmtId="0" fontId="6" fillId="0" borderId="70" xfId="25" applyFont="1" applyBorder="1" applyAlignment="1">
      <alignment horizontal="left" vertical="top" wrapText="1"/>
    </xf>
    <xf numFmtId="1" fontId="6" fillId="0" borderId="57" xfId="25" applyNumberFormat="1" applyFont="1" applyBorder="1" applyAlignment="1">
      <alignment horizontal="right" vertical="center"/>
    </xf>
    <xf numFmtId="1" fontId="6" fillId="0" borderId="9" xfId="25" applyNumberFormat="1" applyFont="1" applyBorder="1" applyAlignment="1">
      <alignment horizontal="right" vertical="center"/>
    </xf>
    <xf numFmtId="1" fontId="6" fillId="0" borderId="13" xfId="25" applyNumberFormat="1" applyFont="1" applyBorder="1" applyAlignment="1">
      <alignment horizontal="right" vertical="center"/>
    </xf>
    <xf numFmtId="1" fontId="6" fillId="0" borderId="71" xfId="25" applyNumberFormat="1" applyFont="1" applyBorder="1" applyAlignment="1">
      <alignment horizontal="right" vertical="center"/>
    </xf>
    <xf numFmtId="1" fontId="6" fillId="0" borderId="11" xfId="25" applyNumberFormat="1" applyFont="1" applyBorder="1" applyAlignment="1">
      <alignment horizontal="right" vertical="center"/>
    </xf>
    <xf numFmtId="1" fontId="6" fillId="0" borderId="14" xfId="25" applyNumberFormat="1" applyFont="1" applyBorder="1" applyAlignment="1">
      <alignment horizontal="right" vertical="center"/>
    </xf>
    <xf numFmtId="1" fontId="6" fillId="0" borderId="58" xfId="25" applyNumberFormat="1" applyFont="1" applyBorder="1" applyAlignment="1">
      <alignment horizontal="right" vertical="center"/>
    </xf>
    <xf numFmtId="1" fontId="6" fillId="0" borderId="72" xfId="25" applyNumberFormat="1" applyFont="1" applyBorder="1" applyAlignment="1">
      <alignment horizontal="right" vertical="center"/>
    </xf>
    <xf numFmtId="1" fontId="6" fillId="0" borderId="59" xfId="25" applyNumberFormat="1" applyFont="1" applyBorder="1" applyAlignment="1">
      <alignment horizontal="right" vertical="center"/>
    </xf>
    <xf numFmtId="165" fontId="73" fillId="0" borderId="43" xfId="0" applyNumberFormat="1" applyFont="1" applyBorder="1" applyAlignment="1">
      <alignment horizontal="center" vertical="center"/>
    </xf>
    <xf numFmtId="165" fontId="0" fillId="0" borderId="43" xfId="0" applyNumberFormat="1" applyFont="1" applyBorder="1" applyAlignment="1">
      <alignment horizontal="center" vertical="center"/>
    </xf>
    <xf numFmtId="165" fontId="42" fillId="0" borderId="0" xfId="0" applyNumberFormat="1" applyFont="1" applyBorder="1" applyAlignment="1">
      <alignment horizontal="center"/>
    </xf>
    <xf numFmtId="165" fontId="42" fillId="0" borderId="0" xfId="0" applyNumberFormat="1" applyFont="1" applyBorder="1" applyAlignment="1">
      <alignment horizontal="left"/>
    </xf>
    <xf numFmtId="0" fontId="90" fillId="2" borderId="0" xfId="0" applyFont="1" applyFill="1" applyBorder="1" applyAlignment="1">
      <alignment horizontal="left"/>
    </xf>
    <xf numFmtId="0" fontId="27" fillId="0" borderId="0" xfId="0" applyFont="1" applyFill="1" applyAlignment="1">
      <alignment horizontal="center" vertical="center"/>
    </xf>
    <xf numFmtId="0" fontId="6" fillId="0" borderId="0" xfId="25" applyFont="1" applyFill="1"/>
    <xf numFmtId="0" fontId="1" fillId="0" borderId="0" xfId="25" applyFill="1"/>
    <xf numFmtId="0" fontId="6" fillId="0" borderId="12" xfId="25" applyFont="1" applyFill="1" applyBorder="1" applyAlignment="1">
      <alignment horizontal="left" wrapText="1"/>
    </xf>
    <xf numFmtId="0" fontId="6" fillId="0" borderId="6" xfId="25" applyFont="1" applyFill="1" applyBorder="1" applyAlignment="1">
      <alignment horizontal="center" wrapText="1"/>
    </xf>
    <xf numFmtId="0" fontId="6" fillId="0" borderId="7" xfId="25" applyFont="1" applyFill="1" applyBorder="1" applyAlignment="1">
      <alignment horizontal="center" wrapText="1"/>
    </xf>
    <xf numFmtId="0" fontId="6" fillId="0" borderId="8" xfId="25" applyFont="1" applyFill="1" applyBorder="1" applyAlignment="1">
      <alignment horizontal="left" vertical="top" wrapText="1"/>
    </xf>
    <xf numFmtId="165" fontId="6" fillId="0" borderId="9" xfId="25" applyNumberFormat="1" applyFont="1" applyFill="1" applyBorder="1" applyAlignment="1">
      <alignment horizontal="right" vertical="center"/>
    </xf>
    <xf numFmtId="1" fontId="6" fillId="0" borderId="13" xfId="25" applyNumberFormat="1" applyFont="1" applyFill="1" applyBorder="1" applyAlignment="1">
      <alignment horizontal="right" vertical="center"/>
    </xf>
    <xf numFmtId="0" fontId="6" fillId="0" borderId="10" xfId="25" applyFont="1" applyFill="1" applyBorder="1" applyAlignment="1">
      <alignment horizontal="left" vertical="top" wrapText="1"/>
    </xf>
    <xf numFmtId="165" fontId="6" fillId="0" borderId="11" xfId="25" applyNumberFormat="1" applyFont="1" applyFill="1" applyBorder="1" applyAlignment="1">
      <alignment horizontal="right" vertical="center"/>
    </xf>
    <xf numFmtId="1" fontId="6" fillId="0" borderId="14" xfId="25" applyNumberFormat="1" applyFont="1" applyFill="1" applyBorder="1" applyAlignment="1">
      <alignment horizontal="right" vertical="center"/>
    </xf>
    <xf numFmtId="3" fontId="6" fillId="0" borderId="11" xfId="25" applyNumberFormat="1" applyFont="1" applyFill="1" applyBorder="1" applyAlignment="1">
      <alignment horizontal="right" vertical="center"/>
    </xf>
    <xf numFmtId="3" fontId="85" fillId="6" borderId="42" xfId="0" applyNumberFormat="1" applyFont="1" applyFill="1" applyBorder="1" applyAlignment="1">
      <alignment horizontal="center" vertical="center"/>
    </xf>
    <xf numFmtId="3" fontId="38" fillId="6" borderId="42" xfId="0" applyNumberFormat="1" applyFont="1" applyFill="1" applyBorder="1" applyAlignment="1">
      <alignment horizontal="center" vertical="center"/>
    </xf>
    <xf numFmtId="0" fontId="37" fillId="0" borderId="0" xfId="0" applyFont="1" applyBorder="1"/>
    <xf numFmtId="167" fontId="65" fillId="7" borderId="22" xfId="0" applyNumberFormat="1" applyFont="1" applyFill="1" applyBorder="1" applyAlignment="1">
      <alignment horizontal="center" vertical="center" wrapText="1"/>
    </xf>
    <xf numFmtId="167" fontId="65" fillId="6" borderId="22" xfId="0" applyNumberFormat="1" applyFont="1" applyFill="1" applyBorder="1" applyAlignment="1">
      <alignment horizontal="center" vertical="center" wrapText="1"/>
    </xf>
    <xf numFmtId="167" fontId="66" fillId="6" borderId="0" xfId="0" applyNumberFormat="1" applyFont="1" applyFill="1" applyAlignment="1">
      <alignment horizontal="center" vertical="center" wrapText="1"/>
    </xf>
    <xf numFmtId="4" fontId="120" fillId="6" borderId="19" xfId="0" applyNumberFormat="1" applyFont="1" applyFill="1" applyBorder="1" applyAlignment="1">
      <alignment horizontal="center" vertical="center" wrapText="1"/>
    </xf>
    <xf numFmtId="4" fontId="120" fillId="7" borderId="19" xfId="0" applyNumberFormat="1" applyFont="1" applyFill="1" applyBorder="1" applyAlignment="1">
      <alignment horizontal="center" vertical="center" wrapText="1"/>
    </xf>
    <xf numFmtId="4" fontId="121" fillId="7" borderId="19" xfId="0" applyNumberFormat="1" applyFont="1" applyFill="1" applyBorder="1" applyAlignment="1">
      <alignment horizontal="center" vertical="center" wrapText="1"/>
    </xf>
    <xf numFmtId="4" fontId="120" fillId="6" borderId="23" xfId="0" applyNumberFormat="1" applyFont="1" applyFill="1" applyBorder="1" applyAlignment="1">
      <alignment horizontal="center" vertical="center" wrapText="1"/>
    </xf>
    <xf numFmtId="4" fontId="120" fillId="7" borderId="21" xfId="0" applyNumberFormat="1" applyFont="1" applyFill="1" applyBorder="1" applyAlignment="1">
      <alignment horizontal="center" vertical="center" wrapText="1"/>
    </xf>
    <xf numFmtId="4" fontId="120" fillId="6" borderId="21" xfId="0" applyNumberFormat="1" applyFont="1" applyFill="1" applyBorder="1" applyAlignment="1">
      <alignment horizontal="center" vertical="center" wrapText="1"/>
    </xf>
    <xf numFmtId="4" fontId="121" fillId="7" borderId="21" xfId="0" applyNumberFormat="1" applyFont="1" applyFill="1" applyBorder="1" applyAlignment="1">
      <alignment horizontal="center" vertical="center" wrapText="1"/>
    </xf>
    <xf numFmtId="4" fontId="120" fillId="6" borderId="24" xfId="0" applyNumberFormat="1" applyFont="1" applyFill="1" applyBorder="1" applyAlignment="1">
      <alignment horizontal="center" vertical="center" wrapText="1"/>
    </xf>
    <xf numFmtId="2" fontId="120" fillId="7" borderId="19" xfId="0" applyNumberFormat="1" applyFont="1" applyFill="1" applyBorder="1" applyAlignment="1">
      <alignment horizontal="center" vertical="center" wrapText="1"/>
    </xf>
    <xf numFmtId="2" fontId="120" fillId="6" borderId="19" xfId="0" applyNumberFormat="1" applyFont="1" applyFill="1" applyBorder="1" applyAlignment="1">
      <alignment horizontal="center" vertical="center" wrapText="1"/>
    </xf>
    <xf numFmtId="2" fontId="121" fillId="7" borderId="19" xfId="0" applyNumberFormat="1" applyFont="1" applyFill="1" applyBorder="1" applyAlignment="1">
      <alignment horizontal="center" vertical="center" wrapText="1"/>
    </xf>
    <xf numFmtId="2" fontId="120" fillId="6" borderId="21" xfId="0" applyNumberFormat="1" applyFont="1" applyFill="1" applyBorder="1" applyAlignment="1">
      <alignment horizontal="center" vertical="center" wrapText="1"/>
    </xf>
    <xf numFmtId="2" fontId="120" fillId="7" borderId="21" xfId="0" applyNumberFormat="1" applyFont="1" applyFill="1" applyBorder="1" applyAlignment="1">
      <alignment horizontal="center" vertical="center" wrapText="1"/>
    </xf>
    <xf numFmtId="2" fontId="121" fillId="7" borderId="21" xfId="0" applyNumberFormat="1" applyFont="1" applyFill="1" applyBorder="1" applyAlignment="1">
      <alignment horizontal="center" vertical="center" wrapText="1"/>
    </xf>
    <xf numFmtId="2" fontId="121" fillId="6" borderId="19" xfId="0" applyNumberFormat="1" applyFont="1" applyFill="1" applyBorder="1" applyAlignment="1">
      <alignment horizontal="center" vertical="center" wrapText="1"/>
    </xf>
    <xf numFmtId="2" fontId="121" fillId="6" borderId="21" xfId="0" applyNumberFormat="1" applyFont="1" applyFill="1" applyBorder="1" applyAlignment="1">
      <alignment horizontal="center" vertical="center" wrapText="1"/>
    </xf>
    <xf numFmtId="2" fontId="120" fillId="7" borderId="21" xfId="0" applyNumberFormat="1" applyFont="1" applyFill="1" applyBorder="1" applyAlignment="1">
      <alignment horizontal="center" vertical="center"/>
    </xf>
    <xf numFmtId="2" fontId="120" fillId="6" borderId="21" xfId="0" applyNumberFormat="1" applyFont="1" applyFill="1" applyBorder="1" applyAlignment="1">
      <alignment horizontal="center" vertical="center"/>
    </xf>
    <xf numFmtId="2" fontId="121" fillId="6" borderId="21" xfId="0" applyNumberFormat="1" applyFont="1" applyFill="1" applyBorder="1" applyAlignment="1">
      <alignment horizontal="center" vertical="center"/>
    </xf>
    <xf numFmtId="0" fontId="123" fillId="0" borderId="79" xfId="0" applyFont="1" applyBorder="1" applyAlignment="1">
      <alignment horizontal="left" vertical="center" wrapText="1" indent="2"/>
    </xf>
    <xf numFmtId="3" fontId="123" fillId="0" borderId="79" xfId="0" applyNumberFormat="1" applyFont="1" applyBorder="1" applyAlignment="1">
      <alignment horizontal="right" vertical="center" indent="1"/>
    </xf>
    <xf numFmtId="4" fontId="120" fillId="7" borderId="23" xfId="0" applyNumberFormat="1" applyFont="1" applyFill="1" applyBorder="1" applyAlignment="1">
      <alignment horizontal="center" vertical="center" wrapText="1"/>
    </xf>
    <xf numFmtId="4" fontId="120" fillId="7" borderId="24" xfId="0" applyNumberFormat="1" applyFont="1" applyFill="1" applyBorder="1" applyAlignment="1">
      <alignment horizontal="center" vertical="center" wrapText="1"/>
    </xf>
    <xf numFmtId="169" fontId="127" fillId="0" borderId="9" xfId="43" applyNumberFormat="1" applyFont="1" applyBorder="1" applyAlignment="1">
      <alignment horizontal="right" vertical="center"/>
    </xf>
    <xf numFmtId="169" fontId="127" fillId="0" borderId="11" xfId="43" applyNumberFormat="1" applyFont="1" applyBorder="1" applyAlignment="1">
      <alignment horizontal="right" vertical="center"/>
    </xf>
    <xf numFmtId="169" fontId="127" fillId="0" borderId="72" xfId="43" applyNumberFormat="1" applyFont="1" applyBorder="1" applyAlignment="1">
      <alignment horizontal="right" vertical="center"/>
    </xf>
    <xf numFmtId="0" fontId="127" fillId="0" borderId="80" xfId="43" applyFont="1" applyBorder="1" applyAlignment="1">
      <alignment wrapText="1"/>
    </xf>
    <xf numFmtId="0" fontId="127" fillId="0" borderId="81" xfId="43" applyFont="1" applyBorder="1" applyAlignment="1">
      <alignment wrapText="1"/>
    </xf>
    <xf numFmtId="0" fontId="13" fillId="0" borderId="0" xfId="43" applyFont="1" applyBorder="1" applyAlignment="1">
      <alignment vertical="center" wrapText="1"/>
    </xf>
    <xf numFmtId="165" fontId="6" fillId="6" borderId="73" xfId="44" applyNumberFormat="1" applyFont="1" applyFill="1" applyBorder="1" applyAlignment="1">
      <alignment horizontal="center" vertical="center"/>
    </xf>
    <xf numFmtId="169" fontId="6" fillId="6" borderId="73" xfId="44" applyNumberFormat="1" applyFont="1" applyFill="1" applyBorder="1" applyAlignment="1">
      <alignment horizontal="center" vertical="center"/>
    </xf>
    <xf numFmtId="165" fontId="6" fillId="7" borderId="73" xfId="44" applyNumberFormat="1" applyFont="1" applyFill="1" applyBorder="1" applyAlignment="1">
      <alignment horizontal="center" vertical="center"/>
    </xf>
    <xf numFmtId="169" fontId="6" fillId="7" borderId="73" xfId="44" applyNumberFormat="1" applyFont="1" applyFill="1" applyBorder="1" applyAlignment="1">
      <alignment horizontal="center" vertical="center"/>
    </xf>
    <xf numFmtId="165" fontId="128" fillId="7" borderId="73" xfId="44" applyNumberFormat="1" applyFont="1" applyFill="1" applyBorder="1" applyAlignment="1">
      <alignment horizontal="center" vertical="center"/>
    </xf>
    <xf numFmtId="169" fontId="128" fillId="7" borderId="73" xfId="44" applyNumberFormat="1" applyFont="1" applyFill="1" applyBorder="1" applyAlignment="1">
      <alignment horizontal="center" vertical="center"/>
    </xf>
    <xf numFmtId="0" fontId="39" fillId="0" borderId="35" xfId="0" applyFont="1" applyBorder="1" applyAlignment="1">
      <alignment vertical="center"/>
    </xf>
    <xf numFmtId="0" fontId="37" fillId="0" borderId="0" xfId="0" applyFont="1" applyFill="1" applyBorder="1" applyAlignment="1">
      <alignment vertical="center"/>
    </xf>
    <xf numFmtId="0" fontId="63" fillId="0" borderId="0" xfId="0" applyFont="1" applyFill="1" applyBorder="1" applyAlignment="1"/>
    <xf numFmtId="165" fontId="84" fillId="6" borderId="73" xfId="40" applyNumberFormat="1" applyFont="1" applyFill="1" applyBorder="1" applyAlignment="1">
      <alignment horizontal="center" vertical="center"/>
    </xf>
    <xf numFmtId="165" fontId="84" fillId="7" borderId="73" xfId="40" applyNumberFormat="1" applyFont="1" applyFill="1" applyBorder="1" applyAlignment="1">
      <alignment horizontal="center" vertical="center"/>
    </xf>
    <xf numFmtId="3" fontId="84" fillId="7" borderId="73" xfId="40" applyNumberFormat="1" applyFont="1" applyFill="1" applyBorder="1" applyAlignment="1">
      <alignment horizontal="center" vertical="center"/>
    </xf>
    <xf numFmtId="166" fontId="70" fillId="6" borderId="27" xfId="0" applyNumberFormat="1" applyFont="1" applyFill="1" applyBorder="1" applyAlignment="1">
      <alignment horizontal="center" vertical="center" wrapText="1"/>
    </xf>
    <xf numFmtId="3" fontId="120" fillId="6" borderId="19" xfId="0" applyNumberFormat="1" applyFont="1" applyFill="1" applyBorder="1" applyAlignment="1">
      <alignment horizontal="center" vertical="center" wrapText="1"/>
    </xf>
    <xf numFmtId="3" fontId="120" fillId="7" borderId="19" xfId="0" applyNumberFormat="1" applyFont="1" applyFill="1" applyBorder="1" applyAlignment="1">
      <alignment horizontal="center" vertical="center" wrapText="1"/>
    </xf>
    <xf numFmtId="3" fontId="121" fillId="7" borderId="19" xfId="0" applyNumberFormat="1" applyFont="1" applyFill="1" applyBorder="1" applyAlignment="1">
      <alignment horizontal="center" vertical="center" wrapText="1"/>
    </xf>
    <xf numFmtId="3" fontId="120" fillId="7" borderId="21" xfId="0" applyNumberFormat="1" applyFont="1" applyFill="1" applyBorder="1" applyAlignment="1">
      <alignment horizontal="center" vertical="center" wrapText="1"/>
    </xf>
    <xf numFmtId="3" fontId="120" fillId="6" borderId="21" xfId="0" applyNumberFormat="1" applyFont="1" applyFill="1" applyBorder="1" applyAlignment="1">
      <alignment horizontal="center" vertical="center" wrapText="1"/>
    </xf>
    <xf numFmtId="3" fontId="121" fillId="6" borderId="21" xfId="0" applyNumberFormat="1" applyFont="1" applyFill="1" applyBorder="1" applyAlignment="1">
      <alignment horizontal="center" vertical="center" wrapText="1"/>
    </xf>
    <xf numFmtId="3" fontId="120" fillId="7" borderId="21" xfId="0" applyNumberFormat="1" applyFont="1" applyFill="1" applyBorder="1" applyAlignment="1">
      <alignment horizontal="center" vertical="center"/>
    </xf>
    <xf numFmtId="3" fontId="120" fillId="6" borderId="21" xfId="0" applyNumberFormat="1" applyFont="1" applyFill="1" applyBorder="1" applyAlignment="1">
      <alignment horizontal="center" vertical="center"/>
    </xf>
    <xf numFmtId="3" fontId="121" fillId="6" borderId="21" xfId="0" applyNumberFormat="1" applyFont="1" applyFill="1" applyBorder="1" applyAlignment="1">
      <alignment horizontal="center" vertical="center"/>
    </xf>
    <xf numFmtId="3" fontId="121" fillId="6" borderId="19" xfId="0" applyNumberFormat="1" applyFont="1" applyFill="1" applyBorder="1" applyAlignment="1">
      <alignment horizontal="center" vertical="center" wrapText="1"/>
    </xf>
    <xf numFmtId="0" fontId="55" fillId="0" borderId="40" xfId="0" applyFont="1" applyBorder="1" applyAlignment="1">
      <alignment horizontal="center"/>
    </xf>
    <xf numFmtId="3" fontId="84" fillId="6" borderId="73" xfId="35" applyNumberFormat="1" applyFont="1" applyFill="1" applyBorder="1" applyAlignment="1">
      <alignment horizontal="center" vertical="center"/>
    </xf>
    <xf numFmtId="3" fontId="84" fillId="7" borderId="73" xfId="35" applyNumberFormat="1" applyFont="1" applyFill="1" applyBorder="1" applyAlignment="1">
      <alignment horizontal="center" vertical="center"/>
    </xf>
    <xf numFmtId="3" fontId="84" fillId="7" borderId="73" xfId="0" applyNumberFormat="1" applyFont="1" applyFill="1" applyBorder="1" applyAlignment="1">
      <alignment horizontal="center" vertical="center" wrapText="1"/>
    </xf>
    <xf numFmtId="3" fontId="27" fillId="0" borderId="0" xfId="0" applyNumberFormat="1" applyFont="1" applyFill="1" applyAlignment="1">
      <alignment vertical="center"/>
    </xf>
    <xf numFmtId="3" fontId="77" fillId="4" borderId="42" xfId="0" applyNumberFormat="1" applyFont="1" applyFill="1" applyBorder="1" applyAlignment="1">
      <alignment horizontal="center" vertical="center" wrapText="1"/>
    </xf>
    <xf numFmtId="3" fontId="77" fillId="6" borderId="73" xfId="40" applyNumberFormat="1" applyFont="1" applyFill="1" applyBorder="1" applyAlignment="1">
      <alignment horizontal="center" vertical="center"/>
    </xf>
    <xf numFmtId="3" fontId="84" fillId="6" borderId="73" xfId="40" applyNumberFormat="1" applyFont="1" applyFill="1" applyBorder="1" applyAlignment="1">
      <alignment horizontal="center" vertical="center"/>
    </xf>
    <xf numFmtId="3" fontId="77" fillId="7" borderId="73" xfId="40" applyNumberFormat="1" applyFont="1" applyFill="1" applyBorder="1" applyAlignment="1">
      <alignment horizontal="center" vertical="center"/>
    </xf>
    <xf numFmtId="0" fontId="52" fillId="8" borderId="42" xfId="0" applyFont="1" applyFill="1" applyBorder="1" applyAlignment="1">
      <alignment horizontal="center" vertical="center" wrapText="1"/>
    </xf>
    <xf numFmtId="0" fontId="94" fillId="0" borderId="41" xfId="0" applyFont="1" applyBorder="1" applyAlignment="1">
      <alignment vertical="top"/>
    </xf>
    <xf numFmtId="0" fontId="94" fillId="0" borderId="37" xfId="0" applyFont="1" applyBorder="1" applyAlignment="1">
      <alignment vertical="top"/>
    </xf>
    <xf numFmtId="0" fontId="105" fillId="0" borderId="35" xfId="0" applyFont="1" applyBorder="1" applyAlignment="1">
      <alignment horizontal="left" vertical="top"/>
    </xf>
    <xf numFmtId="0" fontId="94" fillId="0" borderId="53" xfId="19" applyFont="1" applyBorder="1" applyAlignment="1">
      <alignment horizontal="left" vertical="center" wrapText="1"/>
    </xf>
    <xf numFmtId="0" fontId="94" fillId="0" borderId="0" xfId="19" applyFont="1" applyBorder="1" applyAlignment="1">
      <alignment horizontal="left" wrapText="1"/>
    </xf>
    <xf numFmtId="0" fontId="94" fillId="0" borderId="41" xfId="0" applyFont="1" applyBorder="1" applyAlignment="1"/>
    <xf numFmtId="0" fontId="94" fillId="0" borderId="37" xfId="0" applyFont="1" applyBorder="1" applyAlignment="1"/>
    <xf numFmtId="3" fontId="63" fillId="8" borderId="24" xfId="0" applyNumberFormat="1" applyFont="1" applyFill="1" applyBorder="1" applyAlignment="1">
      <alignment horizontal="center" vertical="center" wrapText="1"/>
    </xf>
    <xf numFmtId="0" fontId="63" fillId="8" borderId="35" xfId="17" applyFont="1" applyFill="1" applyBorder="1" applyAlignment="1">
      <alignment horizontal="center" vertical="center" wrapText="1"/>
    </xf>
    <xf numFmtId="0" fontId="63" fillId="10" borderId="35" xfId="17" applyFont="1" applyFill="1" applyBorder="1" applyAlignment="1">
      <alignment horizontal="center" vertical="center" wrapText="1"/>
    </xf>
    <xf numFmtId="0" fontId="63" fillId="8" borderId="73" xfId="17" applyFont="1" applyFill="1" applyBorder="1" applyAlignment="1">
      <alignment horizontal="center" vertical="center" wrapText="1"/>
    </xf>
    <xf numFmtId="0" fontId="63" fillId="10" borderId="37" xfId="17" applyFont="1" applyFill="1" applyBorder="1" applyAlignment="1">
      <alignment horizontal="center" vertical="center" wrapText="1"/>
    </xf>
    <xf numFmtId="0" fontId="63" fillId="10" borderId="42" xfId="0" applyFont="1" applyFill="1" applyBorder="1" applyAlignment="1">
      <alignment horizontal="center" vertical="center" wrapText="1"/>
    </xf>
    <xf numFmtId="0" fontId="63" fillId="8" borderId="42" xfId="0" applyFont="1" applyFill="1" applyBorder="1" applyAlignment="1">
      <alignment horizontal="center" vertical="center" wrapText="1"/>
    </xf>
    <xf numFmtId="0" fontId="105" fillId="0" borderId="41" xfId="0" applyFont="1" applyBorder="1" applyAlignment="1">
      <alignment horizontal="left" vertical="top" wrapText="1"/>
    </xf>
    <xf numFmtId="0" fontId="127" fillId="0" borderId="83" xfId="43" applyFont="1" applyBorder="1" applyAlignment="1">
      <alignment horizontal="left" vertical="top" wrapText="1"/>
    </xf>
    <xf numFmtId="0" fontId="0" fillId="0" borderId="0" xfId="0" applyFill="1" applyAlignment="1">
      <alignment vertical="top"/>
    </xf>
    <xf numFmtId="0" fontId="0" fillId="0" borderId="77" xfId="0" applyFill="1" applyBorder="1"/>
    <xf numFmtId="0" fontId="127" fillId="0" borderId="77" xfId="45" applyFont="1" applyFill="1" applyBorder="1" applyAlignment="1">
      <alignment horizontal="left" vertical="top" wrapText="1" indent="1"/>
    </xf>
    <xf numFmtId="165" fontId="127" fillId="0" borderId="77" xfId="45" applyNumberFormat="1" applyFont="1" applyFill="1" applyBorder="1" applyAlignment="1">
      <alignment horizontal="right" vertical="center"/>
    </xf>
    <xf numFmtId="165" fontId="0" fillId="0" borderId="0" xfId="0" applyNumberFormat="1" applyFill="1"/>
    <xf numFmtId="165" fontId="6" fillId="0" borderId="82" xfId="45" applyNumberFormat="1" applyFont="1" applyFill="1" applyBorder="1" applyAlignment="1">
      <alignment horizontal="right" vertical="center"/>
    </xf>
    <xf numFmtId="0" fontId="6" fillId="0" borderId="0" xfId="45" applyFont="1" applyFill="1" applyBorder="1" applyAlignment="1">
      <alignment horizontal="left" vertical="top" wrapText="1"/>
    </xf>
    <xf numFmtId="0" fontId="127" fillId="0" borderId="0" xfId="45" applyFont="1" applyFill="1" applyBorder="1" applyAlignment="1">
      <alignment horizontal="left" vertical="top" wrapText="1"/>
    </xf>
    <xf numFmtId="0" fontId="0" fillId="0" borderId="0" xfId="0" applyFill="1" applyBorder="1"/>
    <xf numFmtId="0" fontId="126" fillId="0" borderId="0" xfId="45" applyFill="1"/>
    <xf numFmtId="0" fontId="69" fillId="7" borderId="19" xfId="0" applyFont="1" applyFill="1" applyBorder="1" applyAlignment="1">
      <alignment horizontal="left" vertical="center" wrapText="1" indent="1"/>
    </xf>
    <xf numFmtId="0" fontId="69" fillId="6" borderId="19" xfId="0" applyFont="1" applyFill="1" applyBorder="1" applyAlignment="1">
      <alignment horizontal="left" vertical="center" wrapText="1" indent="1"/>
    </xf>
    <xf numFmtId="0" fontId="70" fillId="7" borderId="19" xfId="0" applyFont="1" applyFill="1" applyBorder="1" applyAlignment="1">
      <alignment horizontal="left" vertical="center" wrapText="1" indent="1"/>
    </xf>
    <xf numFmtId="0" fontId="80" fillId="0" borderId="0" xfId="0" applyFont="1" applyAlignment="1">
      <alignment horizontal="left" indent="1"/>
    </xf>
    <xf numFmtId="3" fontId="69" fillId="7" borderId="19" xfId="0" applyNumberFormat="1" applyFont="1" applyFill="1" applyBorder="1" applyAlignment="1">
      <alignment horizontal="right" vertical="center" wrapText="1" indent="5"/>
    </xf>
    <xf numFmtId="167" fontId="69" fillId="7" borderId="31" xfId="0" applyNumberFormat="1" applyFont="1" applyFill="1" applyBorder="1" applyAlignment="1">
      <alignment horizontal="right" vertical="center" wrapText="1" indent="5"/>
    </xf>
    <xf numFmtId="3" fontId="69" fillId="6" borderId="19" xfId="0" applyNumberFormat="1" applyFont="1" applyFill="1" applyBorder="1" applyAlignment="1">
      <alignment horizontal="right" vertical="center" wrapText="1" indent="5"/>
    </xf>
    <xf numFmtId="167" fontId="69" fillId="6" borderId="28" xfId="0" applyNumberFormat="1" applyFont="1" applyFill="1" applyBorder="1" applyAlignment="1">
      <alignment horizontal="right" vertical="center" wrapText="1" indent="5"/>
    </xf>
    <xf numFmtId="167" fontId="69" fillId="7" borderId="26" xfId="0" applyNumberFormat="1" applyFont="1" applyFill="1" applyBorder="1" applyAlignment="1">
      <alignment horizontal="right" vertical="center" wrapText="1" indent="5"/>
    </xf>
    <xf numFmtId="3" fontId="70" fillId="7" borderId="19" xfId="0" applyNumberFormat="1" applyFont="1" applyFill="1" applyBorder="1" applyAlignment="1">
      <alignment horizontal="right" vertical="center" wrapText="1" indent="5"/>
    </xf>
    <xf numFmtId="167" fontId="70" fillId="7" borderId="26" xfId="0" applyNumberFormat="1" applyFont="1" applyFill="1" applyBorder="1" applyAlignment="1">
      <alignment horizontal="right" vertical="center" wrapText="1" indent="5"/>
    </xf>
    <xf numFmtId="0" fontId="129" fillId="0" borderId="0" xfId="0" applyFont="1" applyFill="1" applyAlignment="1">
      <alignment horizontal="left" vertical="top" indent="1"/>
    </xf>
    <xf numFmtId="0" fontId="84" fillId="6" borderId="42" xfId="0" applyFont="1" applyFill="1" applyBorder="1" applyAlignment="1">
      <alignment horizontal="left" vertical="center" wrapText="1" indent="1"/>
    </xf>
    <xf numFmtId="0" fontId="84" fillId="7" borderId="42" xfId="0" applyFont="1" applyFill="1" applyBorder="1" applyAlignment="1">
      <alignment horizontal="left" vertical="center" wrapText="1" indent="1"/>
    </xf>
    <xf numFmtId="0" fontId="93" fillId="0" borderId="42" xfId="0" applyFont="1" applyBorder="1" applyAlignment="1">
      <alignment horizontal="left" vertical="center" indent="1"/>
    </xf>
    <xf numFmtId="0" fontId="85" fillId="7" borderId="42" xfId="0" applyFont="1" applyFill="1" applyBorder="1" applyAlignment="1">
      <alignment horizontal="left" vertical="center" wrapText="1" indent="1"/>
    </xf>
    <xf numFmtId="0" fontId="131" fillId="0" borderId="0" xfId="0" applyFont="1"/>
    <xf numFmtId="0" fontId="105" fillId="0" borderId="35" xfId="0" applyFont="1" applyBorder="1" applyAlignment="1">
      <alignment horizontal="left" vertical="center" indent="1"/>
    </xf>
    <xf numFmtId="0" fontId="93" fillId="0" borderId="37" xfId="0" applyFont="1" applyBorder="1" applyAlignment="1">
      <alignment horizontal="left" vertical="center" wrapText="1" indent="1"/>
    </xf>
    <xf numFmtId="0" fontId="75" fillId="0" borderId="33" xfId="0" applyFont="1" applyBorder="1" applyAlignment="1">
      <alignment horizontal="left" wrapText="1"/>
    </xf>
    <xf numFmtId="0" fontId="75" fillId="0" borderId="38" xfId="0" applyFont="1" applyBorder="1" applyAlignment="1">
      <alignment horizontal="left" wrapText="1"/>
    </xf>
    <xf numFmtId="0" fontId="73" fillId="0" borderId="33" xfId="0" applyFont="1" applyBorder="1" applyAlignment="1">
      <alignment horizontal="left" vertical="center" wrapText="1"/>
    </xf>
    <xf numFmtId="0" fontId="73" fillId="0" borderId="38" xfId="0" applyFont="1" applyBorder="1" applyAlignment="1">
      <alignment horizontal="left" vertical="center" wrapText="1"/>
    </xf>
    <xf numFmtId="0" fontId="94" fillId="0" borderId="0" xfId="0" applyFont="1" applyAlignment="1">
      <alignment horizontal="left" indent="1"/>
    </xf>
    <xf numFmtId="0" fontId="93" fillId="0" borderId="0" xfId="0" applyFont="1" applyAlignment="1">
      <alignment horizontal="left" indent="1"/>
    </xf>
    <xf numFmtId="0" fontId="94" fillId="2" borderId="0" xfId="0" applyFont="1" applyFill="1" applyBorder="1" applyAlignment="1">
      <alignment horizontal="left" indent="1"/>
    </xf>
    <xf numFmtId="0" fontId="95" fillId="0" borderId="0" xfId="0" applyFont="1" applyAlignment="1">
      <alignment horizontal="left" indent="1"/>
    </xf>
    <xf numFmtId="49" fontId="58" fillId="8" borderId="19" xfId="0" applyNumberFormat="1" applyFont="1" applyFill="1" applyBorder="1" applyAlignment="1">
      <alignment horizontal="left" vertical="center" indent="1"/>
    </xf>
    <xf numFmtId="49" fontId="57" fillId="6" borderId="19" xfId="0" applyNumberFormat="1" applyFont="1" applyFill="1" applyBorder="1" applyAlignment="1">
      <alignment horizontal="left" vertical="center" indent="1"/>
    </xf>
    <xf numFmtId="49" fontId="57" fillId="7" borderId="19" xfId="0" applyNumberFormat="1" applyFont="1" applyFill="1" applyBorder="1" applyAlignment="1">
      <alignment horizontal="left" vertical="center" indent="1"/>
    </xf>
    <xf numFmtId="0" fontId="93" fillId="2" borderId="0" xfId="0" applyFont="1" applyFill="1" applyAlignment="1">
      <alignment horizontal="left" vertical="center" indent="1"/>
    </xf>
    <xf numFmtId="0" fontId="123" fillId="0" borderId="79" xfId="0" applyFont="1" applyBorder="1" applyAlignment="1">
      <alignment horizontal="left" wrapText="1"/>
    </xf>
    <xf numFmtId="3" fontId="123" fillId="0" borderId="79" xfId="0" applyNumberFormat="1" applyFont="1" applyBorder="1" applyAlignment="1">
      <alignment horizontal="right"/>
    </xf>
    <xf numFmtId="0" fontId="96" fillId="0" borderId="0" xfId="0" applyFont="1" applyAlignment="1">
      <alignment horizontal="left" vertical="center" indent="1"/>
    </xf>
    <xf numFmtId="166" fontId="94" fillId="0" borderId="0" xfId="0" applyNumberFormat="1" applyFont="1" applyAlignment="1">
      <alignment horizontal="left" vertical="center" indent="1"/>
    </xf>
    <xf numFmtId="0" fontId="94" fillId="0" borderId="0" xfId="0" applyFont="1" applyAlignment="1">
      <alignment horizontal="left" vertical="center" indent="1"/>
    </xf>
    <xf numFmtId="0" fontId="0" fillId="0" borderId="0" xfId="0" applyFont="1" applyAlignment="1">
      <alignment horizontal="left" vertical="center" indent="1"/>
    </xf>
    <xf numFmtId="0" fontId="106" fillId="0" borderId="0" xfId="0" applyFont="1" applyAlignment="1">
      <alignment horizontal="left" vertical="center" indent="1"/>
    </xf>
    <xf numFmtId="0" fontId="80" fillId="0" borderId="0" xfId="0" applyFont="1" applyAlignment="1">
      <alignment horizontal="left" vertical="center" indent="1"/>
    </xf>
    <xf numFmtId="0" fontId="131" fillId="0" borderId="0" xfId="0" applyFont="1" applyFill="1"/>
    <xf numFmtId="0" fontId="134" fillId="0" borderId="0" xfId="0" applyFont="1" applyAlignment="1">
      <alignment horizontal="left"/>
    </xf>
    <xf numFmtId="0" fontId="65" fillId="7" borderId="19" xfId="0" applyFont="1" applyFill="1" applyBorder="1" applyAlignment="1">
      <alignment horizontal="left" vertical="center" wrapText="1" indent="1"/>
    </xf>
    <xf numFmtId="0" fontId="65" fillId="6" borderId="19" xfId="0" applyFont="1" applyFill="1" applyBorder="1" applyAlignment="1">
      <alignment horizontal="left" vertical="center" wrapText="1" indent="1"/>
    </xf>
    <xf numFmtId="0" fontId="66" fillId="6" borderId="25" xfId="0" applyFont="1" applyFill="1" applyBorder="1" applyAlignment="1">
      <alignment horizontal="left" vertical="center" wrapText="1" indent="1"/>
    </xf>
    <xf numFmtId="3" fontId="97" fillId="2" borderId="0" xfId="0" applyNumberFormat="1" applyFont="1" applyFill="1" applyAlignment="1">
      <alignment horizontal="left" vertical="center"/>
    </xf>
    <xf numFmtId="0" fontId="97" fillId="2" borderId="0" xfId="0" applyFont="1" applyFill="1" applyAlignment="1">
      <alignment horizontal="left" vertical="center"/>
    </xf>
    <xf numFmtId="0" fontId="36" fillId="0" borderId="0" xfId="0" applyFont="1" applyAlignment="1">
      <alignment vertical="center"/>
    </xf>
    <xf numFmtId="0" fontId="19" fillId="0" borderId="18" xfId="0" applyFont="1" applyBorder="1" applyAlignment="1">
      <alignment horizontal="left" vertical="center" indent="1"/>
    </xf>
    <xf numFmtId="0" fontId="70" fillId="6" borderId="19" xfId="0" applyFont="1" applyFill="1" applyBorder="1" applyAlignment="1">
      <alignment horizontal="left" vertical="center" wrapText="1" indent="1"/>
    </xf>
    <xf numFmtId="0" fontId="63" fillId="5" borderId="19" xfId="0" applyFont="1" applyFill="1" applyBorder="1" applyAlignment="1">
      <alignment horizontal="right" vertical="center" wrapText="1" indent="4"/>
    </xf>
    <xf numFmtId="3" fontId="77" fillId="7" borderId="67" xfId="32" applyNumberFormat="1" applyFont="1" applyFill="1" applyBorder="1" applyAlignment="1">
      <alignment horizontal="right" vertical="center" indent="4"/>
    </xf>
    <xf numFmtId="3" fontId="77" fillId="6" borderId="42" xfId="32" applyNumberFormat="1" applyFont="1" applyFill="1" applyBorder="1" applyAlignment="1">
      <alignment horizontal="right" vertical="center" indent="4"/>
    </xf>
    <xf numFmtId="3" fontId="77" fillId="7" borderId="42" xfId="32" applyNumberFormat="1" applyFont="1" applyFill="1" applyBorder="1" applyAlignment="1">
      <alignment horizontal="right" vertical="center" indent="4"/>
    </xf>
    <xf numFmtId="3" fontId="77" fillId="7" borderId="45" xfId="32" applyNumberFormat="1" applyFont="1" applyFill="1" applyBorder="1" applyAlignment="1">
      <alignment horizontal="right" vertical="center" indent="4"/>
    </xf>
    <xf numFmtId="3" fontId="78" fillId="6" borderId="42" xfId="32" applyNumberFormat="1" applyFont="1" applyFill="1" applyBorder="1" applyAlignment="1">
      <alignment horizontal="right" vertical="center" indent="4"/>
    </xf>
    <xf numFmtId="3" fontId="73" fillId="0" borderId="18" xfId="0" applyNumberFormat="1" applyFont="1" applyBorder="1" applyAlignment="1">
      <alignment horizontal="right" vertical="center" indent="4"/>
    </xf>
    <xf numFmtId="3" fontId="81" fillId="2" borderId="0" xfId="0" applyNumberFormat="1" applyFont="1" applyFill="1" applyBorder="1" applyAlignment="1">
      <alignment horizontal="right" vertical="center" indent="4"/>
    </xf>
    <xf numFmtId="0" fontId="27" fillId="0" borderId="0" xfId="0" applyFont="1" applyAlignment="1">
      <alignment horizontal="right" vertical="center" indent="4"/>
    </xf>
    <xf numFmtId="3" fontId="27" fillId="0" borderId="0" xfId="0" applyNumberFormat="1" applyFont="1" applyBorder="1" applyAlignment="1">
      <alignment horizontal="right" vertical="center" indent="4"/>
    </xf>
    <xf numFmtId="3" fontId="77" fillId="7" borderId="45" xfId="32" applyNumberFormat="1" applyFont="1" applyFill="1" applyBorder="1" applyAlignment="1">
      <alignment horizontal="center" vertical="center"/>
    </xf>
    <xf numFmtId="166" fontId="70" fillId="6" borderId="22" xfId="0" applyNumberFormat="1" applyFont="1" applyFill="1" applyBorder="1" applyAlignment="1">
      <alignment horizontal="right" vertical="center" wrapText="1" indent="5"/>
    </xf>
    <xf numFmtId="0" fontId="69" fillId="7" borderId="22" xfId="0" applyFont="1" applyFill="1" applyBorder="1" applyAlignment="1">
      <alignment horizontal="left" vertical="center" wrapText="1" indent="1"/>
    </xf>
    <xf numFmtId="0" fontId="69" fillId="6" borderId="22" xfId="0" applyFont="1" applyFill="1" applyBorder="1" applyAlignment="1">
      <alignment horizontal="left" vertical="center" wrapText="1" indent="1"/>
    </xf>
    <xf numFmtId="166" fontId="69" fillId="7" borderId="84" xfId="0" applyNumberFormat="1" applyFont="1" applyFill="1" applyBorder="1" applyAlignment="1">
      <alignment horizontal="center" vertical="center" wrapText="1"/>
    </xf>
    <xf numFmtId="0" fontId="0" fillId="0" borderId="0" xfId="0" applyFont="1" applyBorder="1" applyAlignment="1">
      <alignment horizontal="left" vertical="center" indent="1"/>
    </xf>
    <xf numFmtId="0" fontId="111" fillId="6" borderId="85" xfId="0" applyFont="1" applyFill="1" applyBorder="1" applyAlignment="1">
      <alignment horizontal="center" vertical="center"/>
    </xf>
    <xf numFmtId="0" fontId="111" fillId="7" borderId="85" xfId="0" applyFont="1" applyFill="1" applyBorder="1" applyAlignment="1">
      <alignment horizontal="center" vertical="center"/>
    </xf>
    <xf numFmtId="0" fontId="99" fillId="6" borderId="87" xfId="0" applyFont="1" applyFill="1" applyBorder="1" applyAlignment="1">
      <alignment horizontal="left" vertical="center" wrapText="1" indent="1"/>
    </xf>
    <xf numFmtId="0" fontId="111" fillId="7" borderId="87" xfId="0" applyFont="1" applyFill="1" applyBorder="1" applyAlignment="1">
      <alignment horizontal="left" vertical="center" wrapText="1" indent="1"/>
    </xf>
    <xf numFmtId="0" fontId="99" fillId="6" borderId="88" xfId="0" applyFont="1" applyFill="1" applyBorder="1" applyAlignment="1">
      <alignment horizontal="left" indent="1"/>
    </xf>
    <xf numFmtId="0" fontId="111" fillId="6" borderId="87" xfId="0" applyFont="1" applyFill="1" applyBorder="1" applyAlignment="1">
      <alignment horizontal="left" vertical="center" wrapText="1" indent="1"/>
    </xf>
    <xf numFmtId="0" fontId="99" fillId="7" borderId="87" xfId="0" applyFont="1" applyFill="1" applyBorder="1" applyAlignment="1">
      <alignment horizontal="left" vertical="center" wrapText="1" indent="1"/>
    </xf>
    <xf numFmtId="0" fontId="111" fillId="7" borderId="87" xfId="17" applyFont="1" applyFill="1" applyBorder="1" applyAlignment="1">
      <alignment horizontal="left" vertical="center" wrapText="1" indent="1"/>
    </xf>
    <xf numFmtId="0" fontId="111" fillId="6" borderId="87" xfId="17" applyFont="1" applyFill="1" applyBorder="1" applyAlignment="1">
      <alignment horizontal="left" vertical="center" wrapText="1" indent="1"/>
    </xf>
    <xf numFmtId="0" fontId="101" fillId="2" borderId="0" xfId="0" applyFont="1" applyFill="1" applyAlignment="1">
      <alignment horizontal="left" vertical="top" indent="1"/>
    </xf>
    <xf numFmtId="0" fontId="101" fillId="2" borderId="0" xfId="0" applyFont="1" applyFill="1" applyAlignment="1">
      <alignment horizontal="left" vertical="top" wrapText="1" indent="1"/>
    </xf>
    <xf numFmtId="0" fontId="75" fillId="0" borderId="0" xfId="0" applyFont="1" applyAlignment="1">
      <alignment horizontal="left" indent="1"/>
    </xf>
    <xf numFmtId="0" fontId="75" fillId="2" borderId="0" xfId="0" applyFont="1" applyFill="1" applyAlignment="1">
      <alignment horizontal="left" indent="1"/>
    </xf>
    <xf numFmtId="0" fontId="134" fillId="0" borderId="0" xfId="0" applyFont="1"/>
    <xf numFmtId="0" fontId="133" fillId="0" borderId="0" xfId="0" applyFont="1" applyAlignment="1">
      <alignment horizontal="left" vertical="center"/>
    </xf>
    <xf numFmtId="0" fontId="133" fillId="0" borderId="0" xfId="0" applyFont="1" applyAlignment="1">
      <alignment horizontal="left" vertical="center" indent="1"/>
    </xf>
    <xf numFmtId="0" fontId="27" fillId="0" borderId="0" xfId="0" applyFont="1" applyAlignment="1">
      <alignment horizontal="left" vertical="center" indent="1"/>
    </xf>
    <xf numFmtId="166" fontId="131" fillId="0" borderId="0" xfId="0" applyNumberFormat="1" applyFont="1" applyAlignment="1">
      <alignment horizontal="left" indent="1"/>
    </xf>
    <xf numFmtId="0" fontId="131" fillId="0" borderId="0" xfId="0" applyFont="1" applyAlignment="1">
      <alignment horizontal="left" indent="1"/>
    </xf>
    <xf numFmtId="0" fontId="109" fillId="2" borderId="0" xfId="0" applyFont="1" applyFill="1" applyAlignment="1">
      <alignment horizontal="left" vertical="center" indent="1"/>
    </xf>
    <xf numFmtId="0" fontId="40" fillId="2" borderId="0" xfId="0" applyFont="1" applyFill="1" applyAlignment="1">
      <alignment horizontal="left" vertical="center" indent="1"/>
    </xf>
    <xf numFmtId="0" fontId="0" fillId="2" borderId="0" xfId="0" applyFont="1" applyFill="1" applyAlignment="1">
      <alignment horizontal="left" vertical="center" indent="1"/>
    </xf>
    <xf numFmtId="0" fontId="134" fillId="0" borderId="0" xfId="0" applyFont="1" applyAlignment="1">
      <alignment horizontal="left" indent="1"/>
    </xf>
    <xf numFmtId="0" fontId="93" fillId="0" borderId="37" xfId="0" applyFont="1" applyBorder="1" applyAlignment="1">
      <alignment horizontal="left" vertical="center" indent="1"/>
    </xf>
    <xf numFmtId="0" fontId="63" fillId="10" borderId="19" xfId="0" applyFont="1" applyFill="1" applyBorder="1" applyAlignment="1">
      <alignment horizontal="left" vertical="center" wrapText="1" indent="1"/>
    </xf>
    <xf numFmtId="0" fontId="139" fillId="0" borderId="0" xfId="0" applyFont="1" applyAlignment="1">
      <alignment horizontal="left" vertical="center" wrapText="1" indent="1"/>
    </xf>
    <xf numFmtId="0" fontId="131" fillId="0" borderId="0" xfId="0" applyFont="1" applyAlignment="1">
      <alignment horizontal="left" vertical="center" indent="1"/>
    </xf>
    <xf numFmtId="0" fontId="0" fillId="0" borderId="0" xfId="0" applyFont="1" applyBorder="1" applyAlignment="1">
      <alignment vertical="center"/>
    </xf>
    <xf numFmtId="0" fontId="134" fillId="0" borderId="0" xfId="0" applyFont="1" applyAlignment="1">
      <alignment horizontal="left" vertical="center" indent="1"/>
    </xf>
    <xf numFmtId="0" fontId="70" fillId="7" borderId="22" xfId="0" applyFont="1" applyFill="1" applyBorder="1" applyAlignment="1">
      <alignment horizontal="left" vertical="center" wrapText="1" indent="1"/>
    </xf>
    <xf numFmtId="0" fontId="140" fillId="0" borderId="0" xfId="0" applyFont="1" applyBorder="1" applyAlignment="1">
      <alignment horizontal="left" indent="1"/>
    </xf>
    <xf numFmtId="3" fontId="85" fillId="6" borderId="42" xfId="17" applyNumberFormat="1" applyFont="1" applyFill="1" applyBorder="1" applyAlignment="1">
      <alignment horizontal="center" vertical="center" wrapText="1"/>
    </xf>
    <xf numFmtId="3" fontId="63" fillId="10" borderId="43" xfId="26" applyNumberFormat="1" applyFont="1" applyFill="1" applyBorder="1" applyAlignment="1" applyProtection="1">
      <alignment horizontal="center" vertical="top" wrapText="1"/>
      <protection locked="0"/>
    </xf>
    <xf numFmtId="3" fontId="77" fillId="6" borderId="42" xfId="27" applyNumberFormat="1" applyFont="1" applyFill="1" applyBorder="1" applyAlignment="1" applyProtection="1">
      <alignment horizontal="center" vertical="center"/>
      <protection locked="0"/>
    </xf>
    <xf numFmtId="3" fontId="77" fillId="6" borderId="37" xfId="27" applyNumberFormat="1" applyFont="1" applyFill="1" applyBorder="1" applyAlignment="1" applyProtection="1">
      <alignment horizontal="center" vertical="center"/>
      <protection locked="0"/>
    </xf>
    <xf numFmtId="3" fontId="78" fillId="6" borderId="42" xfId="27" applyNumberFormat="1" applyFont="1" applyFill="1" applyBorder="1" applyAlignment="1" applyProtection="1">
      <alignment horizontal="center" vertical="center"/>
      <protection locked="0"/>
    </xf>
    <xf numFmtId="3" fontId="77" fillId="6" borderId="41" xfId="27" applyNumberFormat="1" applyFont="1" applyFill="1" applyBorder="1" applyAlignment="1" applyProtection="1">
      <alignment horizontal="center" vertical="center"/>
      <protection locked="0"/>
    </xf>
    <xf numFmtId="3" fontId="77" fillId="6" borderId="35" xfId="27" applyNumberFormat="1" applyFont="1" applyFill="1" applyBorder="1" applyAlignment="1" applyProtection="1">
      <alignment horizontal="center" vertical="center"/>
      <protection locked="0"/>
    </xf>
    <xf numFmtId="3" fontId="78" fillId="6" borderId="41" xfId="27" applyNumberFormat="1" applyFont="1" applyFill="1" applyBorder="1" applyAlignment="1" applyProtection="1">
      <alignment horizontal="center" vertical="center"/>
      <protection locked="0"/>
    </xf>
    <xf numFmtId="3" fontId="78" fillId="6" borderId="37" xfId="27" applyNumberFormat="1" applyFont="1" applyFill="1" applyBorder="1" applyAlignment="1" applyProtection="1">
      <alignment horizontal="center" vertical="center"/>
      <protection locked="0"/>
    </xf>
    <xf numFmtId="3" fontId="77" fillId="7" borderId="43" xfId="27" applyNumberFormat="1" applyFont="1" applyFill="1" applyBorder="1" applyAlignment="1" applyProtection="1">
      <alignment horizontal="center" vertical="center"/>
      <protection locked="0"/>
    </xf>
    <xf numFmtId="3" fontId="77" fillId="7" borderId="39" xfId="27" applyNumberFormat="1" applyFont="1" applyFill="1" applyBorder="1" applyAlignment="1" applyProtection="1">
      <alignment horizontal="center" vertical="center"/>
      <protection locked="0"/>
    </xf>
    <xf numFmtId="3" fontId="78" fillId="7" borderId="43" xfId="27" applyNumberFormat="1" applyFont="1" applyFill="1" applyBorder="1" applyAlignment="1" applyProtection="1">
      <alignment horizontal="center" vertical="center"/>
      <protection locked="0"/>
    </xf>
    <xf numFmtId="3" fontId="77" fillId="7" borderId="53" xfId="27" applyNumberFormat="1" applyFont="1" applyFill="1" applyBorder="1" applyAlignment="1" applyProtection="1">
      <alignment horizontal="center" vertical="center"/>
      <protection locked="0"/>
    </xf>
    <xf numFmtId="3" fontId="77" fillId="7" borderId="44" xfId="27" applyNumberFormat="1" applyFont="1" applyFill="1" applyBorder="1" applyAlignment="1" applyProtection="1">
      <alignment horizontal="center" vertical="center"/>
      <protection locked="0"/>
    </xf>
    <xf numFmtId="3" fontId="78" fillId="7" borderId="53" xfId="27" applyNumberFormat="1" applyFont="1" applyFill="1" applyBorder="1" applyAlignment="1" applyProtection="1">
      <alignment horizontal="center" vertical="center"/>
      <protection locked="0"/>
    </xf>
    <xf numFmtId="3" fontId="78" fillId="7" borderId="39" xfId="27" applyNumberFormat="1" applyFont="1" applyFill="1" applyBorder="1" applyAlignment="1" applyProtection="1">
      <alignment horizontal="center" vertical="center"/>
      <protection locked="0"/>
    </xf>
    <xf numFmtId="3" fontId="77" fillId="7" borderId="68" xfId="27" applyNumberFormat="1" applyFont="1" applyFill="1" applyBorder="1" applyAlignment="1" applyProtection="1">
      <alignment horizontal="center" vertical="center"/>
      <protection locked="0"/>
    </xf>
    <xf numFmtId="3" fontId="77" fillId="7" borderId="40" xfId="27" applyNumberFormat="1" applyFont="1" applyFill="1" applyBorder="1" applyAlignment="1" applyProtection="1">
      <alignment horizontal="center" vertical="center"/>
      <protection locked="0"/>
    </xf>
    <xf numFmtId="3" fontId="78" fillId="7" borderId="68" xfId="27" applyNumberFormat="1" applyFont="1" applyFill="1" applyBorder="1" applyAlignment="1" applyProtection="1">
      <alignment horizontal="center" vertical="center"/>
      <protection locked="0"/>
    </xf>
    <xf numFmtId="3" fontId="77" fillId="7" borderId="0" xfId="27" applyNumberFormat="1" applyFont="1" applyFill="1" applyBorder="1" applyAlignment="1" applyProtection="1">
      <alignment horizontal="center" vertical="center"/>
      <protection locked="0"/>
    </xf>
    <xf numFmtId="3" fontId="77" fillId="7" borderId="69" xfId="27" applyNumberFormat="1" applyFont="1" applyFill="1" applyBorder="1" applyAlignment="1" applyProtection="1">
      <alignment horizontal="center" vertical="center"/>
      <protection locked="0"/>
    </xf>
    <xf numFmtId="3" fontId="78" fillId="7" borderId="0" xfId="27" applyNumberFormat="1" applyFont="1" applyFill="1" applyBorder="1" applyAlignment="1" applyProtection="1">
      <alignment horizontal="center" vertical="center"/>
      <protection locked="0"/>
    </xf>
    <xf numFmtId="3" fontId="78" fillId="7" borderId="40" xfId="27" applyNumberFormat="1" applyFont="1" applyFill="1" applyBorder="1" applyAlignment="1" applyProtection="1">
      <alignment horizontal="center" vertical="center"/>
      <protection locked="0"/>
    </xf>
    <xf numFmtId="3" fontId="77" fillId="6" borderId="43" xfId="27" applyNumberFormat="1" applyFont="1" applyFill="1" applyBorder="1" applyAlignment="1" applyProtection="1">
      <alignment horizontal="center" vertical="center"/>
      <protection locked="0"/>
    </xf>
    <xf numFmtId="3" fontId="77" fillId="6" borderId="39" xfId="27" applyNumberFormat="1" applyFont="1" applyFill="1" applyBorder="1" applyAlignment="1" applyProtection="1">
      <alignment horizontal="center" vertical="center"/>
      <protection locked="0"/>
    </xf>
    <xf numFmtId="3" fontId="78" fillId="6" borderId="43" xfId="27" applyNumberFormat="1" applyFont="1" applyFill="1" applyBorder="1" applyAlignment="1" applyProtection="1">
      <alignment horizontal="center" vertical="center"/>
      <protection locked="0"/>
    </xf>
    <xf numFmtId="3" fontId="77" fillId="6" borderId="53" xfId="27" applyNumberFormat="1" applyFont="1" applyFill="1" applyBorder="1" applyAlignment="1" applyProtection="1">
      <alignment horizontal="center" vertical="center"/>
      <protection locked="0"/>
    </xf>
    <xf numFmtId="3" fontId="77" fillId="6" borderId="44" xfId="27" applyNumberFormat="1" applyFont="1" applyFill="1" applyBorder="1" applyAlignment="1" applyProtection="1">
      <alignment horizontal="center" vertical="center"/>
      <protection locked="0"/>
    </xf>
    <xf numFmtId="3" fontId="78" fillId="6" borderId="53" xfId="27" applyNumberFormat="1" applyFont="1" applyFill="1" applyBorder="1" applyAlignment="1" applyProtection="1">
      <alignment horizontal="center" vertical="center"/>
      <protection locked="0"/>
    </xf>
    <xf numFmtId="3" fontId="78" fillId="6" borderId="39" xfId="27" applyNumberFormat="1" applyFont="1" applyFill="1" applyBorder="1" applyAlignment="1" applyProtection="1">
      <alignment horizontal="center" vertical="center"/>
      <protection locked="0"/>
    </xf>
    <xf numFmtId="3" fontId="77" fillId="7" borderId="45" xfId="27" applyNumberFormat="1" applyFont="1" applyFill="1" applyBorder="1" applyAlignment="1" applyProtection="1">
      <alignment horizontal="center" vertical="center"/>
      <protection locked="0"/>
    </xf>
    <xf numFmtId="3" fontId="77" fillId="7" borderId="38" xfId="27" applyNumberFormat="1" applyFont="1" applyFill="1" applyBorder="1" applyAlignment="1" applyProtection="1">
      <alignment horizontal="center" vertical="center"/>
      <protection locked="0"/>
    </xf>
    <xf numFmtId="3" fontId="78" fillId="7" borderId="45" xfId="27" applyNumberFormat="1" applyFont="1" applyFill="1" applyBorder="1" applyAlignment="1" applyProtection="1">
      <alignment horizontal="center" vertical="center"/>
      <protection locked="0"/>
    </xf>
    <xf numFmtId="3" fontId="77" fillId="7" borderId="33" xfId="27" applyNumberFormat="1" applyFont="1" applyFill="1" applyBorder="1" applyAlignment="1" applyProtection="1">
      <alignment horizontal="center" vertical="center"/>
      <protection locked="0"/>
    </xf>
    <xf numFmtId="3" fontId="77" fillId="7" borderId="54" xfId="27" applyNumberFormat="1" applyFont="1" applyFill="1" applyBorder="1" applyAlignment="1" applyProtection="1">
      <alignment horizontal="center" vertical="center"/>
      <protection locked="0"/>
    </xf>
    <xf numFmtId="3" fontId="78" fillId="7" borderId="33" xfId="27" applyNumberFormat="1" applyFont="1" applyFill="1" applyBorder="1" applyAlignment="1" applyProtection="1">
      <alignment horizontal="center" vertical="center"/>
      <protection locked="0"/>
    </xf>
    <xf numFmtId="3" fontId="78" fillId="7" borderId="38" xfId="27" applyNumberFormat="1" applyFont="1" applyFill="1" applyBorder="1" applyAlignment="1" applyProtection="1">
      <alignment horizontal="center" vertical="center"/>
      <protection locked="0"/>
    </xf>
    <xf numFmtId="3" fontId="77" fillId="6" borderId="68" xfId="27" applyNumberFormat="1" applyFont="1" applyFill="1" applyBorder="1" applyAlignment="1" applyProtection="1">
      <alignment horizontal="center" vertical="center"/>
      <protection locked="0"/>
    </xf>
    <xf numFmtId="3" fontId="77" fillId="6" borderId="40" xfId="27" applyNumberFormat="1" applyFont="1" applyFill="1" applyBorder="1" applyAlignment="1" applyProtection="1">
      <alignment horizontal="center" vertical="center"/>
      <protection locked="0"/>
    </xf>
    <xf numFmtId="3" fontId="78" fillId="6" borderId="68" xfId="27" applyNumberFormat="1" applyFont="1" applyFill="1" applyBorder="1" applyAlignment="1" applyProtection="1">
      <alignment horizontal="center" vertical="center"/>
      <protection locked="0"/>
    </xf>
    <xf numFmtId="3" fontId="77" fillId="6" borderId="0" xfId="27" applyNumberFormat="1" applyFont="1" applyFill="1" applyBorder="1" applyAlignment="1" applyProtection="1">
      <alignment horizontal="center" vertical="center"/>
      <protection locked="0"/>
    </xf>
    <xf numFmtId="3" fontId="77" fillId="6" borderId="69" xfId="27" applyNumberFormat="1" applyFont="1" applyFill="1" applyBorder="1" applyAlignment="1" applyProtection="1">
      <alignment horizontal="center" vertical="center"/>
      <protection locked="0"/>
    </xf>
    <xf numFmtId="3" fontId="78" fillId="6" borderId="0" xfId="27" applyNumberFormat="1" applyFont="1" applyFill="1" applyBorder="1" applyAlignment="1" applyProtection="1">
      <alignment horizontal="center" vertical="center"/>
      <protection locked="0"/>
    </xf>
    <xf numFmtId="3" fontId="78" fillId="6" borderId="40" xfId="27" applyNumberFormat="1" applyFont="1" applyFill="1" applyBorder="1" applyAlignment="1" applyProtection="1">
      <alignment horizontal="center" vertical="center"/>
      <protection locked="0"/>
    </xf>
    <xf numFmtId="3" fontId="77" fillId="7" borderId="42" xfId="27" applyNumberFormat="1" applyFont="1" applyFill="1" applyBorder="1" applyAlignment="1" applyProtection="1">
      <alignment horizontal="center" vertical="center"/>
      <protection locked="0"/>
    </xf>
    <xf numFmtId="3" fontId="77" fillId="7" borderId="37" xfId="27" applyNumberFormat="1" applyFont="1" applyFill="1" applyBorder="1" applyAlignment="1" applyProtection="1">
      <alignment horizontal="center" vertical="center"/>
      <protection locked="0"/>
    </xf>
    <xf numFmtId="3" fontId="78" fillId="7" borderId="42" xfId="27" applyNumberFormat="1" applyFont="1" applyFill="1" applyBorder="1" applyAlignment="1" applyProtection="1">
      <alignment horizontal="center" vertical="center"/>
      <protection locked="0"/>
    </xf>
    <xf numFmtId="3" fontId="77" fillId="7" borderId="41" xfId="27" applyNumberFormat="1" applyFont="1" applyFill="1" applyBorder="1" applyAlignment="1" applyProtection="1">
      <alignment horizontal="center" vertical="center"/>
      <protection locked="0"/>
    </xf>
    <xf numFmtId="3" fontId="77" fillId="7" borderId="35" xfId="27" applyNumberFormat="1" applyFont="1" applyFill="1" applyBorder="1" applyAlignment="1" applyProtection="1">
      <alignment horizontal="center" vertical="center"/>
      <protection locked="0"/>
    </xf>
    <xf numFmtId="3" fontId="78" fillId="7" borderId="41" xfId="27" applyNumberFormat="1" applyFont="1" applyFill="1" applyBorder="1" applyAlignment="1" applyProtection="1">
      <alignment horizontal="center" vertical="center"/>
      <protection locked="0"/>
    </xf>
    <xf numFmtId="3" fontId="78" fillId="7" borderId="37" xfId="27" applyNumberFormat="1" applyFont="1" applyFill="1" applyBorder="1" applyAlignment="1" applyProtection="1">
      <alignment horizontal="center" vertical="center"/>
      <protection locked="0"/>
    </xf>
    <xf numFmtId="3" fontId="78" fillId="6" borderId="38" xfId="27" applyNumberFormat="1" applyFont="1" applyFill="1" applyBorder="1" applyAlignment="1" applyProtection="1">
      <alignment horizontal="center" vertical="center"/>
      <protection locked="0"/>
    </xf>
    <xf numFmtId="3" fontId="78" fillId="6" borderId="45" xfId="27" applyNumberFormat="1" applyFont="1" applyFill="1" applyBorder="1" applyAlignment="1" applyProtection="1">
      <alignment horizontal="center" vertical="center"/>
      <protection locked="0"/>
    </xf>
    <xf numFmtId="3" fontId="78" fillId="6" borderId="33" xfId="27" applyNumberFormat="1" applyFont="1" applyFill="1" applyBorder="1" applyAlignment="1" applyProtection="1">
      <alignment horizontal="center" vertical="center"/>
      <protection locked="0"/>
    </xf>
    <xf numFmtId="3" fontId="78" fillId="6" borderId="35" xfId="27" applyNumberFormat="1" applyFont="1" applyFill="1" applyBorder="1" applyAlignment="1" applyProtection="1">
      <alignment horizontal="center" vertical="center"/>
      <protection locked="0"/>
    </xf>
    <xf numFmtId="3" fontId="78" fillId="6" borderId="54" xfId="27" applyNumberFormat="1" applyFont="1" applyFill="1" applyBorder="1" applyAlignment="1" applyProtection="1">
      <alignment horizontal="center" vertical="center"/>
      <protection locked="0"/>
    </xf>
    <xf numFmtId="0" fontId="80" fillId="0" borderId="0" xfId="0" applyFont="1" applyBorder="1" applyAlignment="1">
      <alignment horizontal="left" vertical="center" indent="1"/>
    </xf>
    <xf numFmtId="0" fontId="139" fillId="2" borderId="0" xfId="0" applyFont="1" applyFill="1" applyAlignment="1">
      <alignment horizontal="left" vertical="center" indent="1"/>
    </xf>
    <xf numFmtId="0" fontId="131" fillId="2" borderId="0" xfId="0" applyFont="1" applyFill="1" applyAlignment="1">
      <alignment horizontal="left" vertical="center" indent="1"/>
    </xf>
    <xf numFmtId="0" fontId="134" fillId="2" borderId="0" xfId="0" applyFont="1" applyFill="1" applyAlignment="1">
      <alignment horizontal="left" vertical="center" indent="1"/>
    </xf>
    <xf numFmtId="3" fontId="85" fillId="7" borderId="42" xfId="0" applyNumberFormat="1" applyFont="1" applyFill="1" applyBorder="1" applyAlignment="1">
      <alignment horizontal="center" vertical="center"/>
    </xf>
    <xf numFmtId="166" fontId="85" fillId="7" borderId="42" xfId="30" applyNumberFormat="1" applyFont="1" applyFill="1" applyBorder="1" applyAlignment="1">
      <alignment horizontal="center" vertical="center"/>
    </xf>
    <xf numFmtId="0" fontId="37" fillId="0" borderId="0" xfId="0" applyFont="1" applyBorder="1" applyAlignment="1"/>
    <xf numFmtId="0" fontId="133" fillId="0" borderId="0" xfId="0" applyFont="1" applyAlignment="1">
      <alignment horizontal="left" vertical="top" wrapText="1" indent="1"/>
    </xf>
    <xf numFmtId="3" fontId="0" fillId="6" borderId="42" xfId="0" applyNumberFormat="1" applyFont="1" applyFill="1" applyBorder="1" applyAlignment="1">
      <alignment horizontal="center" vertical="center" wrapText="1"/>
    </xf>
    <xf numFmtId="3" fontId="0" fillId="7" borderId="42" xfId="0" applyNumberFormat="1" applyFont="1" applyFill="1" applyBorder="1" applyAlignment="1">
      <alignment horizontal="center" vertical="center" wrapText="1"/>
    </xf>
    <xf numFmtId="3" fontId="70" fillId="6" borderId="42" xfId="0" applyNumberFormat="1" applyFont="1" applyFill="1" applyBorder="1" applyAlignment="1">
      <alignment horizontal="center" vertical="center"/>
    </xf>
    <xf numFmtId="3" fontId="70" fillId="7" borderId="42" xfId="0" applyNumberFormat="1" applyFont="1" applyFill="1" applyBorder="1" applyAlignment="1">
      <alignment horizontal="center" vertical="center"/>
    </xf>
    <xf numFmtId="3" fontId="63" fillId="10" borderId="42" xfId="0" applyNumberFormat="1" applyFont="1" applyFill="1" applyBorder="1" applyAlignment="1">
      <alignment horizontal="right" vertical="center" indent="1"/>
    </xf>
    <xf numFmtId="3" fontId="63" fillId="8" borderId="42" xfId="0" applyNumberFormat="1" applyFont="1" applyFill="1" applyBorder="1" applyAlignment="1">
      <alignment horizontal="right" vertical="center" wrapText="1" indent="1"/>
    </xf>
    <xf numFmtId="3" fontId="72" fillId="11" borderId="42" xfId="0" applyNumberFormat="1" applyFont="1" applyFill="1" applyBorder="1" applyAlignment="1">
      <alignment horizontal="right" vertical="center" indent="1"/>
    </xf>
    <xf numFmtId="3" fontId="85" fillId="6" borderId="42" xfId="0" applyNumberFormat="1" applyFont="1" applyFill="1" applyBorder="1" applyAlignment="1">
      <alignment horizontal="right" vertical="center" wrapText="1" indent="1"/>
    </xf>
    <xf numFmtId="3" fontId="78" fillId="6" borderId="73" xfId="0" applyNumberFormat="1" applyFont="1" applyFill="1" applyBorder="1" applyAlignment="1">
      <alignment horizontal="center" vertical="center"/>
    </xf>
    <xf numFmtId="0" fontId="149" fillId="22" borderId="42" xfId="0" applyFont="1" applyFill="1" applyBorder="1" applyAlignment="1">
      <alignment horizontal="center" vertical="center" wrapText="1"/>
    </xf>
    <xf numFmtId="0" fontId="149" fillId="14" borderId="42" xfId="0" applyFont="1" applyFill="1" applyBorder="1" applyAlignment="1">
      <alignment horizontal="center" vertical="center" wrapText="1"/>
    </xf>
    <xf numFmtId="0" fontId="149" fillId="6" borderId="42" xfId="0" applyFont="1" applyFill="1" applyBorder="1" applyAlignment="1">
      <alignment horizontal="center" vertical="center" wrapText="1"/>
    </xf>
    <xf numFmtId="0" fontId="149" fillId="8" borderId="42" xfId="0" applyFont="1" applyFill="1" applyBorder="1" applyAlignment="1">
      <alignment horizontal="center" vertical="center" wrapText="1"/>
    </xf>
    <xf numFmtId="0" fontId="149" fillId="10" borderId="42" xfId="0" applyFont="1" applyFill="1" applyBorder="1" applyAlignment="1">
      <alignment horizontal="center" vertical="center" wrapText="1"/>
    </xf>
    <xf numFmtId="3" fontId="85" fillId="6" borderId="73" xfId="28" applyNumberFormat="1" applyFont="1" applyFill="1" applyBorder="1" applyAlignment="1">
      <alignment horizontal="center" vertical="center"/>
    </xf>
    <xf numFmtId="3" fontId="85" fillId="7" borderId="73" xfId="28" applyNumberFormat="1" applyFont="1" applyFill="1" applyBorder="1" applyAlignment="1">
      <alignment horizontal="center" vertical="center"/>
    </xf>
    <xf numFmtId="0" fontId="150" fillId="0" borderId="0" xfId="0" applyFont="1" applyBorder="1" applyAlignment="1">
      <alignment horizontal="left" vertical="center" wrapText="1" indent="1"/>
    </xf>
    <xf numFmtId="0" fontId="31" fillId="0" borderId="0" xfId="0" applyFont="1" applyFill="1" applyBorder="1"/>
    <xf numFmtId="3" fontId="99" fillId="0" borderId="91" xfId="0" applyNumberFormat="1" applyFont="1" applyBorder="1" applyAlignment="1">
      <alignment horizontal="right" vertical="center" indent="1"/>
    </xf>
    <xf numFmtId="3" fontId="99" fillId="0" borderId="92" xfId="0" applyNumberFormat="1" applyFont="1" applyBorder="1" applyAlignment="1">
      <alignment horizontal="right" vertical="center" indent="1"/>
    </xf>
    <xf numFmtId="3" fontId="99" fillId="0" borderId="93" xfId="0" applyNumberFormat="1" applyFont="1" applyBorder="1" applyAlignment="1">
      <alignment horizontal="right" vertical="center" wrapText="1" indent="1"/>
    </xf>
    <xf numFmtId="0" fontId="130" fillId="0" borderId="0" xfId="0" applyFont="1" applyBorder="1" applyAlignment="1">
      <alignment horizontal="center" vertical="center"/>
    </xf>
    <xf numFmtId="0" fontId="79" fillId="10" borderId="37" xfId="0" applyFont="1" applyFill="1" applyBorder="1" applyAlignment="1">
      <alignment horizontal="left" vertical="center" wrapText="1"/>
    </xf>
    <xf numFmtId="0" fontId="0" fillId="0" borderId="0" xfId="0" applyFont="1" applyBorder="1" applyAlignment="1">
      <alignment horizontal="center" vertical="center"/>
    </xf>
    <xf numFmtId="0" fontId="84" fillId="6" borderId="37" xfId="0" applyFont="1" applyFill="1" applyBorder="1" applyAlignment="1">
      <alignment horizontal="left" vertical="center" wrapText="1" indent="1"/>
    </xf>
    <xf numFmtId="0" fontId="0" fillId="0" borderId="0" xfId="0" applyFont="1" applyFill="1" applyBorder="1" applyAlignment="1">
      <alignment horizontal="center" vertical="center"/>
    </xf>
    <xf numFmtId="0" fontId="0" fillId="6" borderId="0" xfId="0" applyFont="1" applyFill="1" applyBorder="1" applyAlignment="1">
      <alignment horizontal="center" vertical="center"/>
    </xf>
    <xf numFmtId="0" fontId="84" fillId="7" borderId="37" xfId="0" applyFont="1" applyFill="1" applyBorder="1" applyAlignment="1">
      <alignment horizontal="left" vertical="center" wrapText="1" indent="1"/>
    </xf>
    <xf numFmtId="0" fontId="0" fillId="7" borderId="0" xfId="0" applyFont="1" applyFill="1" applyBorder="1" applyAlignment="1">
      <alignment horizontal="center" vertical="center"/>
    </xf>
    <xf numFmtId="0" fontId="85" fillId="6" borderId="37" xfId="0" applyFont="1" applyFill="1" applyBorder="1" applyAlignment="1">
      <alignment horizontal="left" vertical="center" wrapText="1" indent="1"/>
    </xf>
    <xf numFmtId="0" fontId="100" fillId="0" borderId="0" xfId="0" applyFont="1" applyBorder="1" applyAlignment="1">
      <alignment horizontal="left" vertical="center" indent="1"/>
    </xf>
    <xf numFmtId="0" fontId="100" fillId="0" borderId="0" xfId="0" applyFont="1" applyBorder="1" applyAlignment="1">
      <alignment horizontal="center" vertical="center"/>
    </xf>
    <xf numFmtId="3" fontId="100" fillId="0" borderId="0" xfId="0" applyNumberFormat="1" applyFont="1" applyBorder="1" applyAlignment="1">
      <alignment horizontal="center" vertical="center"/>
    </xf>
    <xf numFmtId="0" fontId="35" fillId="0" borderId="0" xfId="0" applyFont="1" applyBorder="1" applyAlignment="1">
      <alignment horizontal="center" vertical="center"/>
    </xf>
    <xf numFmtId="0" fontId="35" fillId="0" borderId="0" xfId="0" applyFont="1" applyBorder="1" applyAlignment="1">
      <alignment horizontal="left" vertical="center" indent="1"/>
    </xf>
    <xf numFmtId="0" fontId="101" fillId="0" borderId="0" xfId="0" applyFont="1" applyBorder="1" applyAlignment="1">
      <alignment horizontal="left" indent="1"/>
    </xf>
    <xf numFmtId="0" fontId="100" fillId="0" borderId="0" xfId="0" applyFont="1" applyBorder="1" applyAlignment="1">
      <alignment horizontal="left" vertical="center" wrapText="1"/>
    </xf>
    <xf numFmtId="0" fontId="35" fillId="0" borderId="0" xfId="0" applyFont="1" applyBorder="1" applyAlignment="1">
      <alignment horizontal="left" vertical="center"/>
    </xf>
    <xf numFmtId="0" fontId="42" fillId="0" borderId="0" xfId="0" applyFont="1" applyBorder="1"/>
    <xf numFmtId="0" fontId="131" fillId="10" borderId="37" xfId="0" applyFont="1" applyFill="1" applyBorder="1"/>
    <xf numFmtId="0" fontId="131" fillId="0" borderId="0" xfId="0" applyFont="1" applyBorder="1"/>
    <xf numFmtId="0" fontId="63" fillId="10" borderId="37" xfId="0" applyFont="1" applyFill="1" applyBorder="1" applyAlignment="1">
      <alignment horizontal="left" vertical="center" wrapText="1" indent="1"/>
    </xf>
    <xf numFmtId="0" fontId="0" fillId="0" borderId="0" xfId="0" applyBorder="1" applyAlignment="1">
      <alignment wrapText="1"/>
    </xf>
    <xf numFmtId="0" fontId="84" fillId="6" borderId="41" xfId="0" applyFont="1" applyFill="1" applyBorder="1" applyAlignment="1">
      <alignment horizontal="left" vertical="center" wrapText="1" indent="1"/>
    </xf>
    <xf numFmtId="0" fontId="0" fillId="6" borderId="0" xfId="0" applyFill="1" applyBorder="1" applyAlignment="1">
      <alignment wrapText="1"/>
    </xf>
    <xf numFmtId="0" fontId="0" fillId="0" borderId="0" xfId="0" applyFill="1" applyBorder="1" applyAlignment="1">
      <alignment wrapText="1"/>
    </xf>
    <xf numFmtId="0" fontId="84" fillId="7" borderId="41" xfId="0" applyFont="1" applyFill="1" applyBorder="1" applyAlignment="1">
      <alignment horizontal="left" vertical="center" wrapText="1" indent="1"/>
    </xf>
    <xf numFmtId="0" fontId="0" fillId="7" borderId="0" xfId="0" applyFill="1" applyBorder="1"/>
    <xf numFmtId="0" fontId="0" fillId="6" borderId="0" xfId="0" applyFill="1" applyBorder="1"/>
    <xf numFmtId="0" fontId="77" fillId="7" borderId="41" xfId="0" applyFont="1" applyFill="1" applyBorder="1" applyAlignment="1">
      <alignment horizontal="left" vertical="center" wrapText="1" indent="1"/>
    </xf>
    <xf numFmtId="0" fontId="78" fillId="6" borderId="41" xfId="0" applyFont="1" applyFill="1" applyBorder="1" applyAlignment="1">
      <alignment horizontal="left" vertical="center" wrapText="1" indent="1"/>
    </xf>
    <xf numFmtId="0" fontId="0" fillId="0" borderId="0" xfId="0" applyBorder="1" applyAlignment="1">
      <alignment horizontal="left" vertical="center" indent="1"/>
    </xf>
    <xf numFmtId="0" fontId="0" fillId="0" borderId="0" xfId="0" applyBorder="1"/>
    <xf numFmtId="0" fontId="0" fillId="10" borderId="37" xfId="0" applyFont="1" applyFill="1" applyBorder="1" applyAlignment="1">
      <alignment vertical="center" wrapText="1"/>
    </xf>
    <xf numFmtId="0" fontId="77" fillId="6" borderId="37" xfId="0" applyFont="1" applyFill="1" applyBorder="1" applyAlignment="1">
      <alignment horizontal="left" vertical="center" wrapText="1" indent="1"/>
    </xf>
    <xf numFmtId="0" fontId="0" fillId="0" borderId="0" xfId="0" applyFont="1" applyFill="1" applyBorder="1"/>
    <xf numFmtId="0" fontId="0" fillId="6" borderId="0" xfId="0" applyFont="1" applyFill="1" applyBorder="1"/>
    <xf numFmtId="0" fontId="77" fillId="7" borderId="37" xfId="0" applyFont="1" applyFill="1" applyBorder="1" applyAlignment="1">
      <alignment horizontal="left" vertical="center" wrapText="1" indent="1"/>
    </xf>
    <xf numFmtId="0" fontId="0" fillId="7" borderId="0" xfId="0" applyFont="1" applyFill="1" applyBorder="1"/>
    <xf numFmtId="0" fontId="78" fillId="6" borderId="37" xfId="0" applyFont="1" applyFill="1" applyBorder="1" applyAlignment="1">
      <alignment horizontal="left" vertical="center" wrapText="1" indent="1"/>
    </xf>
    <xf numFmtId="0" fontId="105" fillId="0" borderId="41" xfId="0" applyFont="1" applyBorder="1" applyAlignment="1">
      <alignment horizontal="left" vertical="center" indent="1"/>
    </xf>
    <xf numFmtId="0" fontId="151" fillId="0" borderId="0" xfId="0" applyFont="1" applyBorder="1" applyAlignment="1">
      <alignment horizontal="left" vertical="center" indent="1"/>
    </xf>
    <xf numFmtId="0" fontId="152" fillId="0" borderId="0" xfId="0" applyFont="1" applyBorder="1" applyAlignment="1">
      <alignment horizontal="left" vertical="center" indent="1"/>
    </xf>
    <xf numFmtId="0" fontId="41" fillId="0" borderId="0" xfId="0" applyFont="1" applyBorder="1" applyAlignment="1">
      <alignment vertical="center"/>
    </xf>
    <xf numFmtId="0" fontId="41" fillId="0" borderId="0" xfId="0" applyFont="1" applyFill="1" applyBorder="1" applyAlignment="1"/>
    <xf numFmtId="0" fontId="41" fillId="6" borderId="0" xfId="0" applyFont="1" applyFill="1" applyBorder="1" applyAlignment="1"/>
    <xf numFmtId="0" fontId="41" fillId="7" borderId="0" xfId="0" applyFont="1" applyFill="1" applyBorder="1" applyAlignment="1"/>
    <xf numFmtId="0" fontId="85" fillId="7" borderId="37" xfId="0" applyFont="1" applyFill="1" applyBorder="1" applyAlignment="1">
      <alignment horizontal="left" vertical="center" wrapText="1" indent="1"/>
    </xf>
    <xf numFmtId="0" fontId="41" fillId="0" borderId="0" xfId="0" applyFont="1" applyBorder="1" applyAlignment="1"/>
    <xf numFmtId="0" fontId="42" fillId="0" borderId="0" xfId="0" applyFont="1" applyBorder="1" applyAlignment="1">
      <alignment vertical="center"/>
    </xf>
    <xf numFmtId="0" fontId="42" fillId="0" borderId="0" xfId="0" applyFont="1" applyBorder="1" applyAlignment="1">
      <alignment horizontal="center" vertical="center"/>
    </xf>
    <xf numFmtId="0" fontId="42" fillId="0" borderId="0" xfId="0" applyFont="1" applyFill="1" applyBorder="1" applyAlignment="1">
      <alignment vertical="center"/>
    </xf>
    <xf numFmtId="0" fontId="43" fillId="0" borderId="0" xfId="0" applyFont="1" applyBorder="1" applyAlignment="1"/>
    <xf numFmtId="0" fontId="84" fillId="10" borderId="37" xfId="0" applyFont="1" applyFill="1" applyBorder="1" applyAlignment="1">
      <alignment horizontal="center" vertical="center"/>
    </xf>
    <xf numFmtId="0" fontId="39" fillId="0" borderId="0" xfId="0" applyFont="1" applyBorder="1" applyAlignment="1">
      <alignment horizontal="center"/>
    </xf>
    <xf numFmtId="0" fontId="63" fillId="8" borderId="37" xfId="0" applyFont="1" applyFill="1" applyBorder="1" applyAlignment="1">
      <alignment horizontal="left" vertical="center" wrapText="1" indent="1"/>
    </xf>
    <xf numFmtId="0" fontId="84" fillId="6" borderId="37" xfId="0" applyFont="1" applyFill="1" applyBorder="1" applyAlignment="1">
      <alignment horizontal="left" vertical="center" indent="1"/>
    </xf>
    <xf numFmtId="0" fontId="84" fillId="7" borderId="37" xfId="0" applyFont="1" applyFill="1" applyBorder="1" applyAlignment="1">
      <alignment horizontal="left" vertical="center" indent="1"/>
    </xf>
    <xf numFmtId="0" fontId="39" fillId="0" borderId="0" xfId="0" applyFont="1" applyFill="1" applyBorder="1" applyAlignment="1"/>
    <xf numFmtId="0" fontId="39" fillId="7" borderId="0" xfId="0" applyFont="1" applyFill="1" applyBorder="1" applyAlignment="1"/>
    <xf numFmtId="0" fontId="39" fillId="0" borderId="0" xfId="0" applyFont="1" applyBorder="1" applyAlignment="1"/>
    <xf numFmtId="0" fontId="54" fillId="0" borderId="0" xfId="0" applyFont="1" applyFill="1" applyBorder="1" applyAlignment="1"/>
    <xf numFmtId="0" fontId="54" fillId="7" borderId="0" xfId="0" applyFont="1" applyFill="1" applyBorder="1" applyAlignment="1"/>
    <xf numFmtId="0" fontId="54" fillId="2" borderId="0" xfId="0" applyFont="1" applyFill="1" applyBorder="1" applyAlignment="1"/>
    <xf numFmtId="0" fontId="85" fillId="7" borderId="37" xfId="0" applyFont="1" applyFill="1" applyBorder="1" applyAlignment="1">
      <alignment horizontal="left" vertical="center" indent="1"/>
    </xf>
    <xf numFmtId="0" fontId="142" fillId="0" borderId="0" xfId="42" applyFont="1" applyBorder="1" applyAlignment="1">
      <alignment horizontal="left" vertical="center" indent="1"/>
    </xf>
    <xf numFmtId="0" fontId="131" fillId="0" borderId="0" xfId="0" applyFont="1" applyBorder="1" applyAlignment="1">
      <alignment horizontal="left" vertical="center" indent="1"/>
    </xf>
    <xf numFmtId="0" fontId="77" fillId="10" borderId="39" xfId="28" applyFont="1" applyFill="1" applyBorder="1" applyAlignment="1">
      <alignment wrapText="1"/>
    </xf>
    <xf numFmtId="0" fontId="119" fillId="0" borderId="0" xfId="42" applyBorder="1"/>
    <xf numFmtId="0" fontId="63" fillId="8" borderId="38" xfId="28" applyFont="1" applyFill="1" applyBorder="1" applyAlignment="1">
      <alignment wrapText="1"/>
    </xf>
    <xf numFmtId="0" fontId="42" fillId="0" borderId="0" xfId="0" applyFont="1" applyBorder="1" applyAlignment="1">
      <alignment vertical="center" wrapText="1"/>
    </xf>
    <xf numFmtId="0" fontId="69" fillId="7" borderId="41" xfId="0" applyFont="1" applyFill="1" applyBorder="1" applyAlignment="1">
      <alignment horizontal="left" vertical="center" indent="1"/>
    </xf>
    <xf numFmtId="0" fontId="39" fillId="0" borderId="0" xfId="0" applyFont="1" applyBorder="1" applyAlignment="1">
      <alignment vertical="center"/>
    </xf>
    <xf numFmtId="0" fontId="70" fillId="7" borderId="41" xfId="0" applyFont="1" applyFill="1" applyBorder="1" applyAlignment="1">
      <alignment horizontal="left" vertical="center" indent="1"/>
    </xf>
    <xf numFmtId="0" fontId="119" fillId="0" borderId="0" xfId="42" applyBorder="1" applyAlignment="1">
      <alignment vertical="center"/>
    </xf>
    <xf numFmtId="0" fontId="19" fillId="2" borderId="37" xfId="0" applyFont="1" applyFill="1" applyBorder="1" applyAlignment="1">
      <alignment horizontal="left" vertical="center" indent="1"/>
    </xf>
    <xf numFmtId="3" fontId="63" fillId="22" borderId="43" xfId="46" applyBorder="1">
      <alignment horizontal="center" vertical="center" wrapText="1"/>
      <protection locked="0"/>
    </xf>
    <xf numFmtId="0" fontId="84" fillId="6" borderId="41" xfId="0" applyFont="1" applyFill="1" applyBorder="1" applyAlignment="1">
      <alignment horizontal="left" wrapText="1" indent="1"/>
    </xf>
    <xf numFmtId="0" fontId="0" fillId="0" borderId="0" xfId="0" applyFont="1" applyFill="1" applyBorder="1" applyAlignment="1"/>
    <xf numFmtId="0" fontId="42" fillId="0" borderId="0" xfId="0" applyFont="1" applyFill="1" applyBorder="1" applyAlignment="1"/>
    <xf numFmtId="0" fontId="42" fillId="6" borderId="0" xfId="0" applyFont="1" applyFill="1" applyBorder="1" applyAlignment="1"/>
    <xf numFmtId="0" fontId="85" fillId="6" borderId="41" xfId="0" applyFont="1" applyFill="1" applyBorder="1" applyAlignment="1">
      <alignment horizontal="left" vertical="center" wrapText="1" indent="1"/>
    </xf>
    <xf numFmtId="0" fontId="85" fillId="0" borderId="0" xfId="0" applyFont="1" applyFill="1" applyBorder="1" applyAlignment="1">
      <alignment vertical="center"/>
    </xf>
    <xf numFmtId="0" fontId="88" fillId="0" borderId="0" xfId="0" applyFont="1" applyFill="1" applyBorder="1" applyAlignment="1">
      <alignment vertical="center"/>
    </xf>
    <xf numFmtId="0" fontId="88" fillId="6" borderId="0" xfId="0" applyFont="1" applyFill="1" applyBorder="1" applyAlignment="1">
      <alignment vertical="center"/>
    </xf>
    <xf numFmtId="0" fontId="79" fillId="8" borderId="37" xfId="0" applyFont="1" applyFill="1" applyBorder="1" applyAlignment="1">
      <alignment vertical="center"/>
    </xf>
    <xf numFmtId="0" fontId="14" fillId="0" borderId="0" xfId="29" applyBorder="1"/>
    <xf numFmtId="0" fontId="1" fillId="0" borderId="0" xfId="29" applyFont="1" applyBorder="1" applyAlignment="1">
      <alignment vertical="center"/>
    </xf>
    <xf numFmtId="0" fontId="42" fillId="2" borderId="0" xfId="0" applyFont="1" applyFill="1" applyBorder="1" applyAlignment="1">
      <alignment vertical="center"/>
    </xf>
    <xf numFmtId="0" fontId="0" fillId="6" borderId="37" xfId="0" applyFont="1" applyFill="1" applyBorder="1" applyAlignment="1">
      <alignment horizontal="left" vertical="center" wrapText="1" indent="1"/>
    </xf>
    <xf numFmtId="0" fontId="42" fillId="0" borderId="0" xfId="0" applyFont="1" applyBorder="1" applyAlignment="1">
      <alignment horizontal="left" vertical="center" indent="1"/>
    </xf>
    <xf numFmtId="0" fontId="42" fillId="0" borderId="0" xfId="0" applyFont="1" applyBorder="1" applyAlignment="1">
      <alignment vertical="top"/>
    </xf>
    <xf numFmtId="0" fontId="39" fillId="0" borderId="0" xfId="0" applyFont="1" applyBorder="1" applyAlignment="1">
      <alignment wrapText="1"/>
    </xf>
    <xf numFmtId="0" fontId="0" fillId="8" borderId="37" xfId="0" applyFont="1" applyFill="1" applyBorder="1" applyAlignment="1">
      <alignment vertical="center" wrapText="1"/>
    </xf>
    <xf numFmtId="0" fontId="132" fillId="8" borderId="37" xfId="0" applyFont="1" applyFill="1" applyBorder="1" applyAlignment="1">
      <alignment horizontal="left" vertical="center" wrapText="1" indent="1"/>
    </xf>
    <xf numFmtId="3" fontId="79" fillId="22" borderId="43" xfId="46" applyFont="1" applyFill="1" applyBorder="1" applyAlignment="1">
      <alignment horizontal="center" vertical="center" wrapText="1"/>
      <protection locked="0"/>
    </xf>
    <xf numFmtId="3" fontId="79" fillId="22" borderId="43" xfId="46" applyFont="1" applyBorder="1" applyAlignment="1">
      <alignment horizontal="center" vertical="center" wrapText="1"/>
      <protection locked="0"/>
    </xf>
    <xf numFmtId="0" fontId="134" fillId="0" borderId="0" xfId="0" applyFont="1" applyBorder="1" applyAlignment="1">
      <alignment horizontal="left" vertical="center" indent="1"/>
    </xf>
    <xf numFmtId="0" fontId="28" fillId="0" borderId="0" xfId="0" applyFont="1" applyBorder="1"/>
    <xf numFmtId="0" fontId="28" fillId="0" borderId="0" xfId="0" applyFont="1" applyBorder="1" applyAlignment="1">
      <alignment vertical="center"/>
    </xf>
    <xf numFmtId="0" fontId="99" fillId="0" borderId="94" xfId="0" applyFont="1" applyBorder="1" applyAlignment="1">
      <alignment horizontal="left" vertical="center" wrapText="1" indent="1"/>
    </xf>
    <xf numFmtId="0" fontId="99" fillId="0" borderId="95" xfId="0" applyFont="1" applyBorder="1" applyAlignment="1">
      <alignment horizontal="left" vertical="center" wrapText="1" indent="4"/>
    </xf>
    <xf numFmtId="0" fontId="99" fillId="0" borderId="96" xfId="0" applyFont="1" applyBorder="1" applyAlignment="1">
      <alignment horizontal="left" vertical="center" wrapText="1" indent="4"/>
    </xf>
    <xf numFmtId="0" fontId="72" fillId="11" borderId="37" xfId="0" applyFont="1" applyFill="1" applyBorder="1" applyAlignment="1">
      <alignment horizontal="left" vertical="center" wrapText="1" indent="1"/>
    </xf>
    <xf numFmtId="0" fontId="80" fillId="0" borderId="37" xfId="0" applyFont="1" applyBorder="1" applyAlignment="1">
      <alignment horizontal="left" vertical="center" indent="1"/>
    </xf>
    <xf numFmtId="0" fontId="28" fillId="0" borderId="0" xfId="0" applyFont="1" applyBorder="1" applyAlignment="1"/>
    <xf numFmtId="0" fontId="51" fillId="0" borderId="0" xfId="0" applyFont="1" applyBorder="1" applyAlignment="1">
      <alignment horizontal="center" vertical="center"/>
    </xf>
    <xf numFmtId="0" fontId="37" fillId="6" borderId="0" xfId="0" applyFont="1" applyFill="1" applyBorder="1" applyAlignment="1"/>
    <xf numFmtId="0" fontId="37" fillId="7" borderId="0" xfId="0" applyFont="1" applyFill="1" applyBorder="1" applyAlignment="1"/>
    <xf numFmtId="0" fontId="39" fillId="0" borderId="0" xfId="0" applyFont="1" applyBorder="1"/>
    <xf numFmtId="0" fontId="39" fillId="0" borderId="0" xfId="0" applyFont="1" applyBorder="1" applyAlignment="1">
      <alignment horizontal="left"/>
    </xf>
    <xf numFmtId="0" fontId="79" fillId="10" borderId="37" xfId="0" applyFont="1" applyFill="1" applyBorder="1" applyAlignment="1">
      <alignment vertical="center"/>
    </xf>
    <xf numFmtId="0" fontId="31" fillId="0" borderId="0" xfId="0" applyFont="1" applyBorder="1"/>
    <xf numFmtId="0" fontId="32" fillId="0" borderId="0" xfId="0" applyFont="1" applyFill="1" applyBorder="1"/>
    <xf numFmtId="0" fontId="32" fillId="0" borderId="0" xfId="0" applyFont="1" applyBorder="1"/>
    <xf numFmtId="0" fontId="31" fillId="6" borderId="0" xfId="0" applyFont="1" applyFill="1" applyBorder="1"/>
    <xf numFmtId="0" fontId="31" fillId="7" borderId="0" xfId="0" applyFont="1" applyFill="1" applyBorder="1"/>
    <xf numFmtId="0" fontId="31" fillId="0" borderId="0" xfId="0" applyFont="1" applyFill="1" applyBorder="1" applyAlignment="1"/>
    <xf numFmtId="0" fontId="31" fillId="0" borderId="0" xfId="0" applyFont="1" applyBorder="1" applyAlignment="1"/>
    <xf numFmtId="3" fontId="63" fillId="22" borderId="39" xfId="46" applyBorder="1">
      <alignment horizontal="center" vertical="center" wrapText="1"/>
      <protection locked="0"/>
    </xf>
    <xf numFmtId="0" fontId="142" fillId="0" borderId="0" xfId="0" applyFont="1" applyBorder="1" applyAlignment="1">
      <alignment horizontal="left" vertical="center" indent="1"/>
    </xf>
    <xf numFmtId="0" fontId="90" fillId="10" borderId="37" xfId="0" applyFont="1" applyFill="1" applyBorder="1" applyAlignment="1">
      <alignment vertical="center" wrapText="1"/>
    </xf>
    <xf numFmtId="0" fontId="7" fillId="0" borderId="0" xfId="0" applyFont="1" applyBorder="1" applyAlignment="1">
      <alignment vertical="center"/>
    </xf>
    <xf numFmtId="0" fontId="91" fillId="8" borderId="37" xfId="0" applyFont="1" applyFill="1" applyBorder="1" applyAlignment="1">
      <alignment vertical="center" wrapText="1"/>
    </xf>
    <xf numFmtId="0" fontId="9" fillId="0" borderId="0" xfId="0" applyFont="1" applyBorder="1" applyAlignment="1">
      <alignment vertical="center"/>
    </xf>
    <xf numFmtId="0" fontId="8" fillId="0" borderId="0" xfId="0" applyFont="1" applyBorder="1" applyAlignment="1">
      <alignment horizontal="left" vertical="center" indent="1"/>
    </xf>
    <xf numFmtId="0" fontId="8" fillId="0" borderId="0" xfId="0" applyFont="1" applyBorder="1" applyAlignment="1">
      <alignment vertical="center"/>
    </xf>
    <xf numFmtId="0" fontId="8" fillId="0" borderId="0" xfId="0" applyFont="1" applyBorder="1" applyAlignment="1">
      <alignment horizontal="center" vertical="center"/>
    </xf>
    <xf numFmtId="0" fontId="131" fillId="0" borderId="0" xfId="0" applyFont="1" applyBorder="1" applyAlignment="1"/>
    <xf numFmtId="0" fontId="79" fillId="10" borderId="37" xfId="0" applyFont="1" applyFill="1" applyBorder="1" applyAlignment="1">
      <alignment vertical="center" wrapText="1"/>
    </xf>
    <xf numFmtId="0" fontId="79" fillId="8" borderId="37" xfId="0" applyFont="1" applyFill="1" applyBorder="1" applyAlignment="1">
      <alignment vertical="center" wrapText="1"/>
    </xf>
    <xf numFmtId="0" fontId="69" fillId="7" borderId="37" xfId="0" applyFont="1" applyFill="1" applyBorder="1" applyAlignment="1">
      <alignment horizontal="left" vertical="center" wrapText="1" indent="1"/>
    </xf>
    <xf numFmtId="0" fontId="42" fillId="0" borderId="0" xfId="0" applyFont="1" applyBorder="1" applyAlignment="1"/>
    <xf numFmtId="0" fontId="70" fillId="7" borderId="37" xfId="0" applyFont="1" applyFill="1" applyBorder="1" applyAlignment="1">
      <alignment horizontal="left" vertical="center" wrapText="1" indent="1"/>
    </xf>
    <xf numFmtId="0" fontId="88" fillId="10" borderId="37" xfId="0" applyFont="1" applyFill="1" applyBorder="1" applyAlignment="1">
      <alignment vertical="center" wrapText="1"/>
    </xf>
    <xf numFmtId="0" fontId="88" fillId="8" borderId="37" xfId="0" applyFont="1" applyFill="1" applyBorder="1" applyAlignment="1">
      <alignment vertical="center" wrapText="1"/>
    </xf>
    <xf numFmtId="0" fontId="75" fillId="0" borderId="0" xfId="0" applyFont="1" applyBorder="1" applyAlignment="1">
      <alignment horizontal="left" vertical="center" indent="1"/>
    </xf>
    <xf numFmtId="0" fontId="1" fillId="0" borderId="0" xfId="0" applyFont="1" applyBorder="1" applyAlignment="1">
      <alignment vertical="center"/>
    </xf>
    <xf numFmtId="0" fontId="131" fillId="0" borderId="0" xfId="0" applyFont="1" applyBorder="1" applyAlignment="1">
      <alignment vertical="center"/>
    </xf>
    <xf numFmtId="0" fontId="63" fillId="10" borderId="37" xfId="0" applyFont="1" applyFill="1" applyBorder="1" applyAlignment="1"/>
    <xf numFmtId="0" fontId="37" fillId="0" borderId="0" xfId="0" applyFont="1" applyBorder="1" applyAlignment="1">
      <alignment vertical="center"/>
    </xf>
    <xf numFmtId="0" fontId="144" fillId="6" borderId="37" xfId="0" applyFont="1" applyFill="1" applyBorder="1" applyAlignment="1">
      <alignment horizontal="left" vertical="center" wrapText="1" indent="1"/>
    </xf>
    <xf numFmtId="0" fontId="39" fillId="6" borderId="0" xfId="0" applyFont="1" applyFill="1" applyBorder="1" applyAlignment="1"/>
    <xf numFmtId="0" fontId="144" fillId="7" borderId="37" xfId="0" applyFont="1" applyFill="1" applyBorder="1" applyAlignment="1">
      <alignment horizontal="left" vertical="center" wrapText="1" indent="1"/>
    </xf>
    <xf numFmtId="0" fontId="145" fillId="7" borderId="37" xfId="0" applyFont="1" applyFill="1" applyBorder="1" applyAlignment="1">
      <alignment horizontal="left" vertical="center" wrapText="1" indent="1"/>
    </xf>
    <xf numFmtId="0" fontId="53" fillId="0" borderId="0" xfId="0" applyFont="1" applyFill="1" applyBorder="1" applyAlignment="1"/>
    <xf numFmtId="0" fontId="53" fillId="7" borderId="0" xfId="0" applyFont="1" applyFill="1" applyBorder="1" applyAlignment="1"/>
    <xf numFmtId="0" fontId="39" fillId="2" borderId="0" xfId="0" applyFont="1" applyFill="1" applyBorder="1" applyAlignment="1"/>
    <xf numFmtId="0" fontId="131" fillId="0" borderId="0" xfId="0" applyFont="1" applyFill="1" applyBorder="1" applyAlignment="1">
      <alignment horizontal="left" vertical="center" indent="1"/>
    </xf>
    <xf numFmtId="0" fontId="63" fillId="10" borderId="37" xfId="17" applyFont="1" applyFill="1" applyBorder="1" applyAlignment="1">
      <alignment horizontal="left" vertical="center" indent="1"/>
    </xf>
    <xf numFmtId="0" fontId="39" fillId="0" borderId="0" xfId="0" applyFont="1" applyFill="1" applyBorder="1" applyAlignment="1">
      <alignment vertical="center"/>
    </xf>
    <xf numFmtId="0" fontId="84" fillId="8" borderId="37" xfId="17" applyFont="1" applyFill="1" applyBorder="1" applyAlignment="1">
      <alignment horizontal="left" vertical="center" indent="1"/>
    </xf>
    <xf numFmtId="0" fontId="77" fillId="6" borderId="41" xfId="17" applyFont="1" applyFill="1" applyBorder="1" applyAlignment="1">
      <alignment horizontal="left" wrapText="1" indent="1"/>
    </xf>
    <xf numFmtId="0" fontId="77" fillId="7" borderId="41" xfId="17" applyFont="1" applyFill="1" applyBorder="1" applyAlignment="1">
      <alignment horizontal="left" wrapText="1" indent="1"/>
    </xf>
    <xf numFmtId="0" fontId="77" fillId="6" borderId="41" xfId="17" applyFont="1" applyFill="1" applyBorder="1" applyAlignment="1">
      <alignment horizontal="left" indent="1"/>
    </xf>
    <xf numFmtId="0" fontId="78" fillId="7" borderId="41" xfId="17" applyFont="1" applyFill="1" applyBorder="1" applyAlignment="1">
      <alignment horizontal="left" vertical="center" wrapText="1" indent="1"/>
    </xf>
    <xf numFmtId="0" fontId="43" fillId="0" borderId="0" xfId="0" applyFont="1" applyFill="1" applyBorder="1" applyAlignment="1"/>
    <xf numFmtId="0" fontId="43" fillId="7" borderId="0" xfId="0" applyFont="1" applyFill="1" applyBorder="1" applyAlignment="1"/>
    <xf numFmtId="0" fontId="140" fillId="0" borderId="0" xfId="0" applyFont="1" applyFill="1" applyBorder="1" applyAlignment="1">
      <alignment horizontal="left" vertical="center" indent="1"/>
    </xf>
    <xf numFmtId="0" fontId="140" fillId="0" borderId="0" xfId="0" applyFont="1" applyBorder="1" applyAlignment="1">
      <alignment horizontal="left" vertical="center" indent="1"/>
    </xf>
    <xf numFmtId="0" fontId="63" fillId="10" borderId="37" xfId="26" applyFont="1" applyFill="1" applyBorder="1" applyAlignment="1">
      <alignment horizontal="left" vertical="center" wrapText="1" indent="1"/>
    </xf>
    <xf numFmtId="0" fontId="87" fillId="0" borderId="0" xfId="0" applyFont="1" applyFill="1" applyBorder="1" applyAlignment="1">
      <alignment horizontal="center" wrapText="1"/>
    </xf>
    <xf numFmtId="0" fontId="87" fillId="8" borderId="0" xfId="0" applyFont="1" applyFill="1" applyBorder="1" applyAlignment="1">
      <alignment horizontal="center" wrapText="1"/>
    </xf>
    <xf numFmtId="0" fontId="85" fillId="6" borderId="41" xfId="26" applyFont="1" applyFill="1" applyBorder="1" applyAlignment="1">
      <alignment horizontal="left" vertical="center" wrapText="1" indent="1"/>
    </xf>
    <xf numFmtId="0" fontId="10" fillId="0" borderId="0" xfId="0" applyFont="1" applyFill="1" applyBorder="1" applyAlignment="1">
      <alignment horizontal="center" wrapText="1"/>
    </xf>
    <xf numFmtId="0" fontId="10" fillId="6" borderId="0" xfId="0" applyFont="1" applyFill="1" applyBorder="1" applyAlignment="1">
      <alignment horizontal="center" wrapText="1"/>
    </xf>
    <xf numFmtId="0" fontId="85" fillId="7" borderId="41" xfId="26" applyFont="1" applyFill="1" applyBorder="1" applyAlignment="1">
      <alignment horizontal="left" vertical="center" wrapText="1" indent="1"/>
    </xf>
    <xf numFmtId="0" fontId="10" fillId="7" borderId="0" xfId="0" applyFont="1" applyFill="1" applyBorder="1" applyAlignment="1">
      <alignment horizontal="center" wrapText="1"/>
    </xf>
    <xf numFmtId="0" fontId="5" fillId="0" borderId="0" xfId="0" applyFont="1" applyFill="1" applyBorder="1" applyAlignment="1">
      <alignment horizontal="center" wrapText="1"/>
    </xf>
    <xf numFmtId="0" fontId="5" fillId="7" borderId="0" xfId="0" applyFont="1" applyFill="1" applyBorder="1" applyAlignment="1">
      <alignment horizontal="center" wrapText="1"/>
    </xf>
    <xf numFmtId="0" fontId="63" fillId="10" borderId="41" xfId="26" applyFont="1" applyFill="1" applyBorder="1" applyAlignment="1">
      <alignment horizontal="left" vertical="center" wrapText="1" indent="1"/>
    </xf>
    <xf numFmtId="0" fontId="86" fillId="0" borderId="0" xfId="0" applyFont="1" applyFill="1" applyBorder="1" applyAlignment="1">
      <alignment horizontal="center" wrapText="1"/>
    </xf>
    <xf numFmtId="0" fontId="86" fillId="8" borderId="0" xfId="0" applyFont="1" applyFill="1" applyBorder="1" applyAlignment="1">
      <alignment horizontal="center" wrapText="1"/>
    </xf>
    <xf numFmtId="0" fontId="4" fillId="0" borderId="0" xfId="0" applyFont="1" applyFill="1" applyBorder="1" applyAlignment="1">
      <alignment horizontal="center" wrapText="1"/>
    </xf>
    <xf numFmtId="0" fontId="4" fillId="6" borderId="0" xfId="0" applyFont="1" applyFill="1" applyBorder="1" applyAlignment="1">
      <alignment horizontal="center" wrapText="1"/>
    </xf>
    <xf numFmtId="0" fontId="4" fillId="7" borderId="0" xfId="0" applyFont="1" applyFill="1" applyBorder="1" applyAlignment="1">
      <alignment horizontal="center" wrapText="1"/>
    </xf>
    <xf numFmtId="0" fontId="78" fillId="6" borderId="41" xfId="26" applyFont="1" applyFill="1" applyBorder="1" applyAlignment="1">
      <alignment horizontal="left" vertical="center" wrapText="1" indent="1"/>
    </xf>
    <xf numFmtId="0" fontId="35" fillId="0" borderId="0" xfId="0" applyFont="1" applyFill="1" applyBorder="1" applyAlignment="1">
      <alignment horizontal="center" wrapText="1"/>
    </xf>
    <xf numFmtId="0" fontId="35" fillId="6" borderId="0" xfId="0" applyFont="1" applyFill="1" applyBorder="1" applyAlignment="1">
      <alignment horizontal="center" wrapText="1"/>
    </xf>
    <xf numFmtId="0" fontId="11" fillId="0" borderId="0" xfId="0" applyFont="1" applyFill="1" applyBorder="1" applyAlignment="1"/>
    <xf numFmtId="0" fontId="11" fillId="0" borderId="0" xfId="0" applyFont="1" applyBorder="1" applyAlignment="1"/>
    <xf numFmtId="0" fontId="18" fillId="0" borderId="37" xfId="0" applyFont="1" applyBorder="1" applyAlignment="1">
      <alignment horizontal="left" vertical="center" indent="1"/>
    </xf>
    <xf numFmtId="0" fontId="11" fillId="0" borderId="0" xfId="0" applyFont="1" applyFill="1" applyBorder="1" applyAlignment="1">
      <alignment horizontal="center"/>
    </xf>
    <xf numFmtId="0" fontId="11" fillId="0" borderId="0" xfId="0" applyFont="1" applyBorder="1" applyAlignment="1">
      <alignment horizontal="center"/>
    </xf>
    <xf numFmtId="0" fontId="12" fillId="0" borderId="0" xfId="0" applyFont="1" applyBorder="1" applyAlignment="1">
      <alignment horizontal="left"/>
    </xf>
    <xf numFmtId="0" fontId="4" fillId="0" borderId="0" xfId="0" applyFont="1" applyBorder="1" applyAlignment="1">
      <alignment horizontal="center"/>
    </xf>
    <xf numFmtId="0" fontId="45" fillId="0" borderId="0" xfId="0" applyFont="1" applyBorder="1" applyAlignment="1">
      <alignment horizontal="center"/>
    </xf>
    <xf numFmtId="0" fontId="46" fillId="0" borderId="0" xfId="0" applyFont="1" applyBorder="1" applyAlignment="1">
      <alignment horizontal="left"/>
    </xf>
    <xf numFmtId="0" fontId="35" fillId="0" borderId="0" xfId="0" applyFont="1" applyBorder="1" applyAlignment="1">
      <alignment horizontal="center"/>
    </xf>
    <xf numFmtId="3" fontId="131" fillId="0" borderId="0" xfId="0" applyNumberFormat="1" applyFont="1" applyBorder="1" applyAlignment="1" applyProtection="1">
      <alignment horizontal="left" vertical="center" indent="1"/>
      <protection locked="0"/>
    </xf>
    <xf numFmtId="3" fontId="79" fillId="8" borderId="37" xfId="26" applyNumberFormat="1" applyFont="1" applyFill="1" applyBorder="1" applyAlignment="1" applyProtection="1">
      <alignment wrapText="1"/>
      <protection locked="0"/>
    </xf>
    <xf numFmtId="3" fontId="0" fillId="0" borderId="0" xfId="0" applyNumberFormat="1" applyFont="1" applyBorder="1" applyProtection="1">
      <protection locked="0"/>
    </xf>
    <xf numFmtId="3" fontId="79" fillId="10" borderId="37" xfId="26" applyNumberFormat="1" applyFont="1" applyFill="1" applyBorder="1" applyAlignment="1" applyProtection="1">
      <alignment horizontal="center" vertical="top" wrapText="1"/>
      <protection locked="0"/>
    </xf>
    <xf numFmtId="3" fontId="0" fillId="0" borderId="0" xfId="0" applyNumberFormat="1" applyFont="1" applyBorder="1" applyAlignment="1" applyProtection="1">
      <alignment vertical="top"/>
      <protection locked="0"/>
    </xf>
    <xf numFmtId="3" fontId="84" fillId="6" borderId="41" xfId="17" applyNumberFormat="1" applyFont="1" applyFill="1" applyBorder="1" applyAlignment="1" applyProtection="1">
      <alignment horizontal="left" wrapText="1" indent="1"/>
      <protection locked="0"/>
    </xf>
    <xf numFmtId="3" fontId="0" fillId="0" borderId="0" xfId="0" applyNumberFormat="1" applyFont="1" applyFill="1" applyBorder="1" applyProtection="1">
      <protection locked="0"/>
    </xf>
    <xf numFmtId="3" fontId="0" fillId="6" borderId="0" xfId="0" applyNumberFormat="1" applyFont="1" applyFill="1" applyBorder="1" applyProtection="1">
      <protection locked="0"/>
    </xf>
    <xf numFmtId="3" fontId="84" fillId="7" borderId="41" xfId="17" applyNumberFormat="1" applyFont="1" applyFill="1" applyBorder="1" applyAlignment="1" applyProtection="1">
      <alignment horizontal="left" wrapText="1" indent="1"/>
      <protection locked="0"/>
    </xf>
    <xf numFmtId="3" fontId="0" fillId="7" borderId="0" xfId="0" applyNumberFormat="1" applyFont="1" applyFill="1" applyBorder="1" applyProtection="1">
      <protection locked="0"/>
    </xf>
    <xf numFmtId="3" fontId="78" fillId="6" borderId="41" xfId="27" applyNumberFormat="1" applyFont="1" applyFill="1" applyBorder="1" applyAlignment="1" applyProtection="1">
      <alignment horizontal="left" vertical="center" wrapText="1" indent="1"/>
      <protection locked="0"/>
    </xf>
    <xf numFmtId="3" fontId="0" fillId="0" borderId="0" xfId="0" applyNumberFormat="1" applyFont="1" applyFill="1" applyBorder="1" applyAlignment="1" applyProtection="1">
      <alignment horizontal="left" indent="1"/>
      <protection locked="0"/>
    </xf>
    <xf numFmtId="3" fontId="0" fillId="6" borderId="0" xfId="0" applyNumberFormat="1" applyFont="1" applyFill="1" applyBorder="1" applyAlignment="1" applyProtection="1">
      <alignment horizontal="left" indent="1"/>
      <protection locked="0"/>
    </xf>
    <xf numFmtId="3" fontId="0" fillId="0" borderId="0" xfId="0" applyNumberFormat="1" applyFont="1" applyBorder="1" applyAlignment="1" applyProtection="1">
      <alignment horizontal="right" indent="1"/>
      <protection locked="0"/>
    </xf>
    <xf numFmtId="3" fontId="0" fillId="0" borderId="0" xfId="0" applyNumberFormat="1" applyFont="1" applyBorder="1" applyAlignment="1" applyProtection="1">
      <alignment horizontal="left" wrapText="1"/>
      <protection locked="0"/>
    </xf>
    <xf numFmtId="0" fontId="142" fillId="0" borderId="0" xfId="26" applyFont="1" applyBorder="1"/>
    <xf numFmtId="0" fontId="79" fillId="10" borderId="37" xfId="0" applyFont="1" applyFill="1" applyBorder="1" applyAlignment="1">
      <alignment horizontal="left" vertical="center"/>
    </xf>
    <xf numFmtId="0" fontId="35" fillId="0" borderId="0" xfId="0" applyFont="1" applyBorder="1" applyAlignment="1">
      <alignment vertical="center"/>
    </xf>
    <xf numFmtId="0" fontId="1" fillId="0" borderId="0" xfId="26" applyBorder="1"/>
    <xf numFmtId="0" fontId="84" fillId="6" borderId="37" xfId="17" applyFont="1" applyFill="1" applyBorder="1" applyAlignment="1">
      <alignment horizontal="left" wrapText="1" indent="1"/>
    </xf>
    <xf numFmtId="0" fontId="35" fillId="0" borderId="0" xfId="0" applyFont="1" applyBorder="1" applyAlignment="1"/>
    <xf numFmtId="0" fontId="84" fillId="7" borderId="37" xfId="17" applyFont="1" applyFill="1" applyBorder="1" applyAlignment="1">
      <alignment horizontal="left" wrapText="1" indent="1"/>
    </xf>
    <xf numFmtId="0" fontId="85" fillId="6" borderId="37" xfId="17" applyFont="1" applyFill="1" applyBorder="1" applyAlignment="1">
      <alignment horizontal="left" vertical="center" wrapText="1" indent="1"/>
    </xf>
    <xf numFmtId="0" fontId="1" fillId="0" borderId="0" xfId="26" applyBorder="1" applyAlignment="1">
      <alignment vertical="center"/>
    </xf>
    <xf numFmtId="0" fontId="37" fillId="0" borderId="0" xfId="0" applyFont="1" applyBorder="1" applyAlignment="1">
      <alignment horizontal="left" vertical="center"/>
    </xf>
    <xf numFmtId="0" fontId="37" fillId="0" borderId="0" xfId="0" applyFont="1" applyBorder="1" applyAlignment="1">
      <alignment horizontal="center" vertical="center"/>
    </xf>
    <xf numFmtId="0" fontId="141" fillId="2" borderId="0" xfId="0" applyFont="1" applyFill="1" applyBorder="1" applyAlignment="1">
      <alignment horizontal="left" indent="1"/>
    </xf>
    <xf numFmtId="0" fontId="79" fillId="11" borderId="37" xfId="0" applyFont="1" applyFill="1" applyBorder="1" applyAlignment="1">
      <alignment horizontal="left" vertical="center" wrapText="1"/>
    </xf>
    <xf numFmtId="0" fontId="82" fillId="2" borderId="0" xfId="0" applyFont="1" applyFill="1" applyBorder="1" applyAlignment="1">
      <alignment horizontal="left"/>
    </xf>
    <xf numFmtId="0" fontId="63" fillId="10" borderId="41" xfId="0" applyFont="1" applyFill="1" applyBorder="1" applyAlignment="1">
      <alignment horizontal="left" vertical="center" wrapText="1" indent="1"/>
    </xf>
    <xf numFmtId="0" fontId="83" fillId="2" borderId="0" xfId="0" applyFont="1" applyFill="1" applyBorder="1" applyAlignment="1">
      <alignment horizontal="left"/>
    </xf>
    <xf numFmtId="0" fontId="83" fillId="10" borderId="0" xfId="0" applyFont="1" applyFill="1" applyBorder="1" applyAlignment="1">
      <alignment horizontal="left"/>
    </xf>
    <xf numFmtId="0" fontId="44" fillId="12" borderId="0" xfId="0" applyFont="1" applyFill="1" applyBorder="1" applyAlignment="1">
      <alignment horizontal="left"/>
    </xf>
    <xf numFmtId="0" fontId="85" fillId="7" borderId="41" xfId="0" applyFont="1" applyFill="1" applyBorder="1" applyAlignment="1">
      <alignment horizontal="left" vertical="center" wrapText="1" indent="1"/>
    </xf>
    <xf numFmtId="0" fontId="41" fillId="6" borderId="0" xfId="0" applyFont="1" applyFill="1" applyBorder="1" applyAlignment="1">
      <alignment horizontal="left"/>
    </xf>
    <xf numFmtId="0" fontId="42" fillId="0" borderId="37" xfId="0" applyFont="1" applyBorder="1" applyAlignment="1">
      <alignment horizontal="left"/>
    </xf>
    <xf numFmtId="0" fontId="63" fillId="8" borderId="49" xfId="17" applyFont="1" applyFill="1" applyBorder="1" applyAlignment="1">
      <alignment horizontal="center" vertical="center" wrapText="1"/>
    </xf>
    <xf numFmtId="0" fontId="79" fillId="10" borderId="49" xfId="17" applyFont="1" applyFill="1" applyBorder="1" applyAlignment="1">
      <alignment horizontal="center" vertical="center" wrapText="1"/>
    </xf>
    <xf numFmtId="0" fontId="1" fillId="0" borderId="0" xfId="35" applyBorder="1"/>
    <xf numFmtId="0" fontId="69" fillId="7" borderId="49" xfId="0" applyFont="1" applyFill="1" applyBorder="1" applyAlignment="1">
      <alignment horizontal="left" vertical="center" wrapText="1" indent="1"/>
    </xf>
    <xf numFmtId="0" fontId="69" fillId="6" borderId="49" xfId="0" applyFont="1" applyFill="1" applyBorder="1" applyAlignment="1">
      <alignment horizontal="left" vertical="center" wrapText="1" indent="1"/>
    </xf>
    <xf numFmtId="0" fontId="70" fillId="7" borderId="49" xfId="0" applyFont="1" applyFill="1" applyBorder="1" applyAlignment="1">
      <alignment horizontal="left" vertical="center" wrapText="1" indent="1"/>
    </xf>
    <xf numFmtId="0" fontId="76" fillId="0" borderId="0" xfId="0" applyFont="1" applyBorder="1" applyAlignment="1"/>
    <xf numFmtId="0" fontId="94" fillId="0" borderId="0" xfId="0" applyFont="1" applyBorder="1" applyAlignment="1">
      <alignment horizontal="left" vertical="top" wrapText="1"/>
    </xf>
    <xf numFmtId="0" fontId="93" fillId="0" borderId="41" xfId="0" applyFont="1" applyBorder="1" applyAlignment="1">
      <alignment horizontal="left" vertical="center" indent="1"/>
    </xf>
    <xf numFmtId="0" fontId="75" fillId="0" borderId="0" xfId="0" applyFont="1" applyBorder="1" applyAlignment="1">
      <alignment horizontal="center"/>
    </xf>
    <xf numFmtId="0" fontId="26" fillId="0" borderId="0" xfId="0" applyFont="1" applyBorder="1" applyAlignment="1"/>
    <xf numFmtId="0" fontId="26" fillId="0" borderId="0" xfId="0" applyFont="1" applyBorder="1" applyAlignment="1">
      <alignment horizontal="center"/>
    </xf>
    <xf numFmtId="0" fontId="32" fillId="0" borderId="0" xfId="0" applyFont="1" applyBorder="1" applyAlignment="1">
      <alignment vertical="center"/>
    </xf>
    <xf numFmtId="0" fontId="27" fillId="8" borderId="0" xfId="0" applyFont="1" applyFill="1" applyBorder="1" applyAlignment="1">
      <alignment horizontal="center"/>
    </xf>
    <xf numFmtId="0" fontId="27" fillId="0" borderId="0" xfId="0" applyFont="1" applyBorder="1" applyAlignment="1">
      <alignment horizontal="center"/>
    </xf>
    <xf numFmtId="0" fontId="27" fillId="0" borderId="0" xfId="0" applyFont="1" applyBorder="1" applyAlignment="1"/>
    <xf numFmtId="0" fontId="55" fillId="0" borderId="0" xfId="0" applyFont="1" applyBorder="1" applyAlignment="1">
      <alignment horizontal="center"/>
    </xf>
    <xf numFmtId="0" fontId="63" fillId="8" borderId="41" xfId="17" applyFont="1" applyFill="1" applyBorder="1" applyAlignment="1">
      <alignment vertical="center"/>
    </xf>
    <xf numFmtId="0" fontId="38" fillId="0" borderId="0" xfId="0" applyFont="1" applyBorder="1" applyAlignment="1">
      <alignment vertical="center"/>
    </xf>
    <xf numFmtId="0" fontId="79" fillId="10" borderId="39" xfId="17" applyFont="1" applyFill="1" applyBorder="1" applyAlignment="1">
      <alignment horizontal="center" vertical="center"/>
    </xf>
    <xf numFmtId="0" fontId="0" fillId="0" borderId="0" xfId="0" applyFont="1" applyBorder="1" applyAlignment="1">
      <alignment horizontal="center"/>
    </xf>
    <xf numFmtId="0" fontId="77" fillId="6" borderId="39" xfId="17" applyFont="1" applyFill="1" applyBorder="1" applyAlignment="1">
      <alignment horizontal="left" vertical="center" wrapText="1" indent="1"/>
    </xf>
    <xf numFmtId="0" fontId="77" fillId="7" borderId="39" xfId="17" applyFont="1" applyFill="1" applyBorder="1" applyAlignment="1">
      <alignment horizontal="left" vertical="center" wrapText="1" indent="1"/>
    </xf>
    <xf numFmtId="0" fontId="78" fillId="6" borderId="37" xfId="17" applyFont="1" applyFill="1" applyBorder="1" applyAlignment="1">
      <alignment horizontal="left" vertical="center" wrapText="1" indent="1"/>
    </xf>
    <xf numFmtId="0" fontId="94" fillId="0" borderId="0" xfId="0" applyFont="1" applyBorder="1" applyAlignment="1">
      <alignment vertical="center"/>
    </xf>
    <xf numFmtId="0" fontId="38" fillId="0" borderId="0" xfId="0" applyFont="1" applyBorder="1" applyAlignment="1"/>
    <xf numFmtId="0" fontId="69" fillId="6" borderId="37" xfId="0" applyFont="1" applyFill="1" applyBorder="1" applyAlignment="1">
      <alignment horizontal="left" vertical="center" wrapText="1" indent="1"/>
    </xf>
    <xf numFmtId="0" fontId="70" fillId="6" borderId="37" xfId="0" applyFont="1" applyFill="1" applyBorder="1" applyAlignment="1">
      <alignment horizontal="left" vertical="center" wrapText="1" indent="1"/>
    </xf>
    <xf numFmtId="0" fontId="134" fillId="0" borderId="0" xfId="0" applyFont="1" applyFill="1" applyBorder="1"/>
    <xf numFmtId="0" fontId="134" fillId="0" borderId="0" xfId="0" applyFont="1" applyBorder="1"/>
    <xf numFmtId="0" fontId="67" fillId="0" borderId="0" xfId="0" applyFont="1" applyFill="1" applyBorder="1" applyAlignment="1">
      <alignment vertical="center" wrapText="1"/>
    </xf>
    <xf numFmtId="0" fontId="43" fillId="0" borderId="0" xfId="0" applyFont="1" applyFill="1" applyBorder="1" applyAlignment="1">
      <alignment vertical="center"/>
    </xf>
    <xf numFmtId="0" fontId="43" fillId="11" borderId="0" xfId="0" applyFont="1" applyFill="1" applyBorder="1" applyAlignment="1">
      <alignment vertical="center"/>
    </xf>
    <xf numFmtId="0" fontId="5" fillId="0" borderId="0" xfId="0" applyFont="1" applyFill="1" applyBorder="1"/>
    <xf numFmtId="0" fontId="5" fillId="0" borderId="0" xfId="0" applyFont="1" applyBorder="1"/>
    <xf numFmtId="0" fontId="41" fillId="0" borderId="0" xfId="0" applyFont="1" applyFill="1" applyBorder="1"/>
    <xf numFmtId="0" fontId="41" fillId="0" borderId="0" xfId="0" applyFont="1" applyBorder="1"/>
    <xf numFmtId="0" fontId="41" fillId="6" borderId="0" xfId="0" applyFont="1" applyFill="1" applyBorder="1"/>
    <xf numFmtId="0" fontId="41" fillId="7" borderId="0" xfId="0" applyFont="1" applyFill="1" applyBorder="1"/>
    <xf numFmtId="0" fontId="44" fillId="0" borderId="0" xfId="0" applyFont="1" applyBorder="1"/>
    <xf numFmtId="0" fontId="0" fillId="0" borderId="0" xfId="0" applyFont="1" applyBorder="1" applyAlignment="1">
      <alignment horizontal="left"/>
    </xf>
    <xf numFmtId="0" fontId="43" fillId="0" borderId="0" xfId="0" applyFont="1" applyBorder="1" applyAlignment="1">
      <alignment vertical="center"/>
    </xf>
    <xf numFmtId="0" fontId="75" fillId="2" borderId="0" xfId="0" applyFont="1" applyFill="1" applyBorder="1" applyAlignment="1">
      <alignment horizontal="left" vertical="center" indent="1"/>
    </xf>
    <xf numFmtId="0" fontId="75" fillId="0" borderId="0" xfId="0" applyFont="1" applyBorder="1" applyAlignment="1">
      <alignment vertical="center"/>
    </xf>
    <xf numFmtId="0" fontId="75" fillId="0" borderId="0" xfId="0" applyFont="1" applyBorder="1" applyAlignment="1">
      <alignment horizontal="left" vertical="center"/>
    </xf>
    <xf numFmtId="0" fontId="75" fillId="0" borderId="0" xfId="0" applyFont="1" applyBorder="1" applyAlignment="1">
      <alignment horizontal="center" vertical="center"/>
    </xf>
    <xf numFmtId="0" fontId="39" fillId="0" borderId="0" xfId="0" applyFont="1" applyBorder="1" applyAlignment="1">
      <alignment horizontal="center" vertical="center"/>
    </xf>
    <xf numFmtId="0" fontId="58" fillId="8" borderId="37" xfId="0" applyFont="1" applyFill="1" applyBorder="1" applyAlignment="1">
      <alignment horizontal="center" vertical="center" wrapText="1"/>
    </xf>
    <xf numFmtId="0" fontId="69" fillId="7" borderId="37" xfId="0" applyFont="1" applyFill="1" applyBorder="1" applyAlignment="1">
      <alignment vertical="center" wrapText="1"/>
    </xf>
    <xf numFmtId="0" fontId="48" fillId="0" borderId="0" xfId="0" applyFont="1" applyBorder="1" applyAlignment="1">
      <alignment vertical="center"/>
    </xf>
    <xf numFmtId="0" fontId="80" fillId="0" borderId="37" xfId="0" applyFont="1" applyBorder="1" applyAlignment="1">
      <alignment horizontal="left" indent="1"/>
    </xf>
    <xf numFmtId="49" fontId="56" fillId="5" borderId="37" xfId="0" applyNumberFormat="1" applyFont="1" applyFill="1" applyBorder="1" applyAlignment="1">
      <alignment horizontal="justify" vertical="center"/>
    </xf>
    <xf numFmtId="0" fontId="105" fillId="0" borderId="0" xfId="0" applyFont="1" applyBorder="1" applyAlignment="1">
      <alignment horizontal="left" indent="1"/>
    </xf>
    <xf numFmtId="0" fontId="61" fillId="0" borderId="0" xfId="0" applyFont="1" applyBorder="1" applyAlignment="1"/>
    <xf numFmtId="0" fontId="93" fillId="2" borderId="0" xfId="0" applyFont="1" applyFill="1" applyBorder="1" applyAlignment="1">
      <alignment horizontal="left" vertical="center" indent="1"/>
    </xf>
    <xf numFmtId="0" fontId="62" fillId="0" borderId="0" xfId="0" applyFont="1" applyBorder="1"/>
    <xf numFmtId="0" fontId="27" fillId="10" borderId="0" xfId="0" applyFont="1" applyFill="1" applyBorder="1"/>
    <xf numFmtId="0" fontId="48" fillId="0" borderId="0" xfId="0" applyFont="1" applyBorder="1"/>
    <xf numFmtId="49" fontId="105" fillId="0" borderId="0" xfId="0" applyNumberFormat="1" applyFont="1" applyBorder="1" applyAlignment="1">
      <alignment horizontal="left" vertical="center" indent="1"/>
    </xf>
    <xf numFmtId="0" fontId="60" fillId="0" borderId="0" xfId="0" applyFont="1" applyBorder="1" applyAlignment="1">
      <alignment vertical="center"/>
    </xf>
    <xf numFmtId="0" fontId="55" fillId="0" borderId="0" xfId="0" applyFont="1" applyBorder="1"/>
    <xf numFmtId="0" fontId="61" fillId="0" borderId="0" xfId="0" applyFont="1" applyBorder="1" applyAlignment="1">
      <alignment vertical="center"/>
    </xf>
    <xf numFmtId="0" fontId="55" fillId="0" borderId="0" xfId="0" applyFont="1" applyBorder="1" applyAlignment="1"/>
    <xf numFmtId="49" fontId="27" fillId="0" borderId="0" xfId="0" applyNumberFormat="1" applyFont="1" applyBorder="1"/>
    <xf numFmtId="0" fontId="63" fillId="21" borderId="0" xfId="0" applyFont="1" applyFill="1" applyBorder="1" applyAlignment="1">
      <alignment horizontal="center" vertical="center" wrapText="1"/>
    </xf>
    <xf numFmtId="0" fontId="137" fillId="0" borderId="0" xfId="0" applyFont="1" applyBorder="1" applyAlignment="1">
      <alignment horizontal="left" vertical="center"/>
    </xf>
    <xf numFmtId="0" fontId="0" fillId="0" borderId="0" xfId="0" applyBorder="1" applyAlignment="1">
      <alignment horizontal="left" vertical="center"/>
    </xf>
    <xf numFmtId="0" fontId="113" fillId="6" borderId="86" xfId="0" applyFont="1" applyFill="1" applyBorder="1" applyAlignment="1">
      <alignment horizontal="left" vertical="center" indent="2"/>
    </xf>
    <xf numFmtId="0" fontId="59" fillId="7" borderId="86" xfId="0" applyFont="1" applyFill="1" applyBorder="1" applyAlignment="1">
      <alignment horizontal="left" vertical="center" indent="2"/>
    </xf>
    <xf numFmtId="0" fontId="59" fillId="6" borderId="86" xfId="0" applyFont="1" applyFill="1" applyBorder="1" applyAlignment="1">
      <alignment horizontal="left" vertical="center" indent="2"/>
    </xf>
    <xf numFmtId="0" fontId="113" fillId="7" borderId="86" xfId="0" applyFont="1" applyFill="1" applyBorder="1" applyAlignment="1">
      <alignment horizontal="left" vertical="center" indent="2"/>
    </xf>
    <xf numFmtId="0" fontId="0" fillId="0" borderId="0" xfId="0" applyBorder="1" applyAlignment="1">
      <alignment horizontal="center" vertical="center"/>
    </xf>
    <xf numFmtId="0" fontId="0" fillId="0" borderId="16" xfId="0" applyFont="1" applyBorder="1" applyAlignment="1">
      <alignment horizontal="left" vertical="center" indent="1"/>
    </xf>
    <xf numFmtId="0" fontId="112" fillId="0" borderId="0" xfId="0" applyFont="1" applyAlignment="1">
      <alignment horizontal="left" vertical="center" wrapText="1"/>
    </xf>
    <xf numFmtId="0" fontId="154" fillId="19" borderId="97" xfId="0" applyFont="1" applyFill="1" applyBorder="1" applyAlignment="1">
      <alignment horizontal="center" vertical="center" wrapText="1"/>
    </xf>
    <xf numFmtId="0" fontId="136" fillId="19" borderId="78" xfId="0" applyFont="1" applyFill="1" applyBorder="1" applyAlignment="1">
      <alignment horizontal="center" vertical="center" wrapText="1"/>
    </xf>
    <xf numFmtId="0" fontId="136" fillId="9" borderId="86" xfId="0" applyFont="1" applyFill="1" applyBorder="1" applyAlignment="1">
      <alignment horizontal="left" vertical="center" indent="1"/>
    </xf>
    <xf numFmtId="0" fontId="136" fillId="9" borderId="85" xfId="0" applyFont="1" applyFill="1" applyBorder="1" applyAlignment="1">
      <alignment horizontal="left" vertical="center" indent="1"/>
    </xf>
    <xf numFmtId="0" fontId="153" fillId="19" borderId="97" xfId="0" applyFont="1" applyFill="1" applyBorder="1" applyAlignment="1">
      <alignment horizontal="center" vertical="center" wrapText="1"/>
    </xf>
    <xf numFmtId="0" fontId="153" fillId="19" borderId="78" xfId="0" applyFont="1" applyFill="1" applyBorder="1" applyAlignment="1">
      <alignment horizontal="center" vertical="center" wrapText="1"/>
    </xf>
    <xf numFmtId="0" fontId="133" fillId="0" borderId="0" xfId="0" applyFont="1" applyAlignment="1">
      <alignment horizontal="left" vertical="center"/>
    </xf>
    <xf numFmtId="0" fontId="22" fillId="0" borderId="0" xfId="0" applyFont="1" applyFill="1" applyAlignment="1">
      <alignment horizontal="left" vertical="top" wrapText="1" indent="1"/>
    </xf>
    <xf numFmtId="0" fontId="95" fillId="0" borderId="0" xfId="0" applyFont="1" applyFill="1" applyAlignment="1">
      <alignment horizontal="left" vertical="top" wrapText="1" indent="1"/>
    </xf>
    <xf numFmtId="0" fontId="93" fillId="0" borderId="0" xfId="0" applyFont="1" applyBorder="1" applyAlignment="1">
      <alignment horizontal="left" vertical="center" indent="1"/>
    </xf>
    <xf numFmtId="49" fontId="58" fillId="10" borderId="46" xfId="0" applyNumberFormat="1" applyFont="1" applyFill="1" applyBorder="1" applyAlignment="1">
      <alignment horizontal="center" vertical="center"/>
    </xf>
    <xf numFmtId="0" fontId="135" fillId="9" borderId="41" xfId="0" applyFont="1" applyFill="1" applyBorder="1" applyAlignment="1">
      <alignment horizontal="left" vertical="center" indent="1"/>
    </xf>
    <xf numFmtId="0" fontId="64" fillId="10" borderId="24" xfId="0" applyFont="1" applyFill="1" applyBorder="1" applyAlignment="1">
      <alignment horizontal="center" vertical="center" wrapText="1"/>
    </xf>
    <xf numFmtId="0" fontId="64" fillId="10" borderId="22" xfId="0" applyFont="1" applyFill="1" applyBorder="1" applyAlignment="1">
      <alignment horizontal="center" vertical="center" wrapText="1"/>
    </xf>
    <xf numFmtId="0" fontId="108" fillId="9" borderId="0" xfId="0" applyFont="1" applyFill="1" applyBorder="1" applyAlignment="1">
      <alignment horizontal="left" vertical="center" indent="1"/>
    </xf>
    <xf numFmtId="49" fontId="58" fillId="10" borderId="30" xfId="0" applyNumberFormat="1" applyFont="1" applyFill="1" applyBorder="1" applyAlignment="1">
      <alignment horizontal="center" vertical="center"/>
    </xf>
    <xf numFmtId="0" fontId="64" fillId="5" borderId="20" xfId="0" applyFont="1" applyFill="1" applyBorder="1" applyAlignment="1">
      <alignment horizontal="center" vertical="center" wrapText="1"/>
    </xf>
    <xf numFmtId="0" fontId="64" fillId="5" borderId="46" xfId="0" applyFont="1" applyFill="1" applyBorder="1" applyAlignment="1">
      <alignment horizontal="center" vertical="center" wrapText="1"/>
    </xf>
    <xf numFmtId="0" fontId="64" fillId="5" borderId="55" xfId="0" applyFont="1" applyFill="1" applyBorder="1" applyAlignment="1">
      <alignment horizontal="center" vertical="center" wrapText="1"/>
    </xf>
    <xf numFmtId="0" fontId="64" fillId="5" borderId="30" xfId="0" applyFont="1" applyFill="1" applyBorder="1" applyAlignment="1">
      <alignment horizontal="center" vertical="center" wrapText="1"/>
    </xf>
    <xf numFmtId="0" fontId="94" fillId="0" borderId="0" xfId="0" applyFont="1" applyAlignment="1">
      <alignment horizontal="left" vertical="center" wrapText="1" indent="1"/>
    </xf>
    <xf numFmtId="0" fontId="108" fillId="9" borderId="18" xfId="0" applyFont="1" applyFill="1" applyBorder="1" applyAlignment="1">
      <alignment horizontal="left" vertical="center" indent="1"/>
    </xf>
    <xf numFmtId="0" fontId="135" fillId="9" borderId="46" xfId="0" applyFont="1" applyFill="1" applyBorder="1" applyAlignment="1">
      <alignment horizontal="left" vertical="center" wrapText="1" indent="1"/>
    </xf>
    <xf numFmtId="0" fontId="19" fillId="2" borderId="0" xfId="0" applyFont="1" applyFill="1" applyAlignment="1">
      <alignment horizontal="left" vertical="center" wrapText="1" indent="1"/>
    </xf>
    <xf numFmtId="0" fontId="94" fillId="2" borderId="0" xfId="0" applyFont="1" applyFill="1" applyAlignment="1">
      <alignment horizontal="left" vertical="center" wrapText="1" indent="1"/>
    </xf>
    <xf numFmtId="0" fontId="135" fillId="9" borderId="48" xfId="0" applyFont="1" applyFill="1" applyBorder="1" applyAlignment="1">
      <alignment horizontal="left" vertical="center" wrapText="1" indent="1"/>
    </xf>
    <xf numFmtId="0" fontId="135" fillId="9" borderId="41" xfId="0" applyFont="1" applyFill="1" applyBorder="1" applyAlignment="1">
      <alignment horizontal="left" vertical="center" wrapText="1" indent="1"/>
    </xf>
    <xf numFmtId="3" fontId="58" fillId="14" borderId="42" xfId="0" applyNumberFormat="1" applyFont="1" applyFill="1" applyBorder="1" applyAlignment="1">
      <alignment horizontal="center" vertical="center" wrapText="1"/>
    </xf>
    <xf numFmtId="166" fontId="58" fillId="8" borderId="42" xfId="0" applyNumberFormat="1" applyFont="1" applyFill="1" applyBorder="1" applyAlignment="1">
      <alignment horizontal="center" vertical="center" wrapText="1"/>
    </xf>
    <xf numFmtId="166" fontId="103" fillId="11" borderId="42" xfId="0" applyNumberFormat="1" applyFont="1" applyFill="1" applyBorder="1" applyAlignment="1">
      <alignment horizontal="center" vertical="center" wrapText="1"/>
    </xf>
    <xf numFmtId="0" fontId="102" fillId="2" borderId="0" xfId="0" applyFont="1" applyFill="1" applyAlignment="1">
      <alignment horizontal="left" vertical="top" wrapText="1"/>
    </xf>
    <xf numFmtId="0" fontId="101" fillId="2" borderId="0" xfId="0" applyFont="1" applyFill="1" applyAlignment="1">
      <alignment horizontal="left" vertical="top" wrapText="1" indent="1"/>
    </xf>
    <xf numFmtId="0" fontId="135" fillId="9" borderId="33" xfId="0" applyFont="1" applyFill="1" applyBorder="1" applyAlignment="1">
      <alignment horizontal="left" vertical="center" wrapText="1" indent="1"/>
    </xf>
    <xf numFmtId="3" fontId="63" fillId="8" borderId="50" xfId="0" applyNumberFormat="1" applyFont="1" applyFill="1" applyBorder="1" applyAlignment="1">
      <alignment horizontal="center" vertical="center" wrapText="1"/>
    </xf>
    <xf numFmtId="3" fontId="63" fillId="8" borderId="0" xfId="0" applyNumberFormat="1" applyFont="1" applyFill="1" applyBorder="1" applyAlignment="1">
      <alignment horizontal="center" vertical="center" wrapText="1"/>
    </xf>
    <xf numFmtId="0" fontId="93" fillId="0" borderId="41" xfId="0" applyFont="1" applyBorder="1" applyAlignment="1">
      <alignment horizontal="left" vertical="center" wrapText="1" indent="1"/>
    </xf>
    <xf numFmtId="0" fontId="93" fillId="0" borderId="37" xfId="0" applyFont="1" applyBorder="1" applyAlignment="1">
      <alignment horizontal="left" vertical="center" wrapText="1" indent="1"/>
    </xf>
    <xf numFmtId="0" fontId="93" fillId="0" borderId="35" xfId="0" applyFont="1" applyBorder="1" applyAlignment="1">
      <alignment horizontal="left" vertical="center" wrapText="1" indent="1"/>
    </xf>
    <xf numFmtId="0" fontId="19" fillId="2" borderId="89" xfId="19" applyFont="1" applyFill="1" applyBorder="1" applyAlignment="1">
      <alignment horizontal="left" vertical="center" wrapText="1" indent="1"/>
    </xf>
    <xf numFmtId="0" fontId="75" fillId="2" borderId="89" xfId="19" applyFont="1" applyFill="1" applyBorder="1" applyAlignment="1">
      <alignment horizontal="left" vertical="center" wrapText="1" indent="1"/>
    </xf>
    <xf numFmtId="3" fontId="63" fillId="8" borderId="24" xfId="0" applyNumberFormat="1" applyFont="1" applyFill="1" applyBorder="1" applyAlignment="1">
      <alignment horizontal="center" vertical="center" wrapText="1"/>
    </xf>
    <xf numFmtId="3" fontId="63" fillId="8" borderId="22" xfId="0" applyNumberFormat="1" applyFont="1" applyFill="1" applyBorder="1" applyAlignment="1">
      <alignment horizontal="center" vertical="center" wrapText="1"/>
    </xf>
    <xf numFmtId="3" fontId="63" fillId="8" borderId="47" xfId="0" applyNumberFormat="1" applyFont="1" applyFill="1" applyBorder="1" applyAlignment="1">
      <alignment horizontal="center" vertical="center"/>
    </xf>
    <xf numFmtId="3" fontId="63" fillId="8" borderId="48" xfId="0" applyNumberFormat="1" applyFont="1" applyFill="1" applyBorder="1" applyAlignment="1">
      <alignment horizontal="center" vertical="center"/>
    </xf>
    <xf numFmtId="3" fontId="63" fillId="8" borderId="49" xfId="0" applyNumberFormat="1" applyFont="1" applyFill="1" applyBorder="1" applyAlignment="1">
      <alignment horizontal="center" vertical="center"/>
    </xf>
    <xf numFmtId="0" fontId="13" fillId="0" borderId="0" xfId="25" applyFont="1" applyFill="1" applyBorder="1" applyAlignment="1">
      <alignment horizontal="center" vertical="center" wrapText="1"/>
    </xf>
    <xf numFmtId="0" fontId="139" fillId="0" borderId="0" xfId="0" applyFont="1" applyAlignment="1">
      <alignment horizontal="left" vertical="center" wrapText="1" indent="1"/>
    </xf>
    <xf numFmtId="0" fontId="63" fillId="0" borderId="0" xfId="0" applyFont="1" applyFill="1" applyBorder="1" applyAlignment="1">
      <alignment horizontal="center"/>
    </xf>
    <xf numFmtId="0" fontId="13" fillId="0" borderId="0" xfId="25" applyFont="1" applyBorder="1" applyAlignment="1">
      <alignment horizontal="center" vertical="center" wrapText="1"/>
    </xf>
    <xf numFmtId="0" fontId="6" fillId="0" borderId="12" xfId="25" applyFont="1" applyBorder="1" applyAlignment="1">
      <alignment horizontal="left" wrapText="1"/>
    </xf>
    <xf numFmtId="0" fontId="108" fillId="9" borderId="51" xfId="17" applyFont="1" applyFill="1" applyBorder="1" applyAlignment="1">
      <alignment horizontal="left" vertical="center" wrapText="1" indent="1"/>
    </xf>
    <xf numFmtId="0" fontId="108" fillId="9" borderId="51" xfId="17" applyFont="1" applyFill="1" applyBorder="1" applyAlignment="1">
      <alignment horizontal="left" vertical="center" indent="1"/>
    </xf>
    <xf numFmtId="0" fontId="108" fillId="9" borderId="52" xfId="17" applyFont="1" applyFill="1" applyBorder="1" applyAlignment="1">
      <alignment horizontal="left" vertical="center" indent="1"/>
    </xf>
    <xf numFmtId="0" fontId="63" fillId="8" borderId="35" xfId="17" applyFont="1" applyFill="1" applyBorder="1" applyAlignment="1">
      <alignment horizontal="center" vertical="center" wrapText="1"/>
    </xf>
    <xf numFmtId="0" fontId="63" fillId="8" borderId="41" xfId="17" applyFont="1" applyFill="1" applyBorder="1" applyAlignment="1">
      <alignment horizontal="center" vertical="center"/>
    </xf>
    <xf numFmtId="0" fontId="63" fillId="8" borderId="37" xfId="17" applyFont="1" applyFill="1" applyBorder="1" applyAlignment="1">
      <alignment horizontal="center" vertical="center"/>
    </xf>
    <xf numFmtId="0" fontId="63" fillId="8" borderId="44" xfId="17" applyFont="1" applyFill="1" applyBorder="1" applyAlignment="1">
      <alignment horizontal="center" vertical="center" wrapText="1"/>
    </xf>
    <xf numFmtId="0" fontId="63" fillId="8" borderId="53" xfId="17" applyFont="1" applyFill="1" applyBorder="1" applyAlignment="1">
      <alignment horizontal="center" vertical="center"/>
    </xf>
    <xf numFmtId="0" fontId="63" fillId="8" borderId="39" xfId="17" applyFont="1" applyFill="1" applyBorder="1" applyAlignment="1">
      <alignment horizontal="center" vertical="center"/>
    </xf>
    <xf numFmtId="0" fontId="63" fillId="8" borderId="41" xfId="17" applyFont="1" applyFill="1" applyBorder="1" applyAlignment="1">
      <alignment horizontal="center" vertical="center" wrapText="1"/>
    </xf>
    <xf numFmtId="0" fontId="63" fillId="8" borderId="34" xfId="17" applyFont="1" applyFill="1" applyBorder="1" applyAlignment="1">
      <alignment horizontal="center" vertical="center"/>
    </xf>
    <xf numFmtId="0" fontId="108" fillId="9" borderId="33" xfId="17" applyFont="1" applyFill="1" applyBorder="1" applyAlignment="1">
      <alignment horizontal="left" vertical="center" wrapText="1" indent="1"/>
    </xf>
    <xf numFmtId="0" fontId="108" fillId="9" borderId="33" xfId="17" applyFont="1" applyFill="1" applyBorder="1" applyAlignment="1">
      <alignment horizontal="left" vertical="center" indent="1"/>
    </xf>
    <xf numFmtId="0" fontId="63" fillId="10" borderId="35" xfId="17" applyFont="1" applyFill="1" applyBorder="1" applyAlignment="1">
      <alignment horizontal="center" vertical="center" wrapText="1"/>
    </xf>
    <xf numFmtId="0" fontId="63" fillId="10" borderId="41" xfId="17" applyFont="1" applyFill="1" applyBorder="1" applyAlignment="1">
      <alignment horizontal="center" vertical="center"/>
    </xf>
    <xf numFmtId="0" fontId="63" fillId="10" borderId="37" xfId="17" applyFont="1" applyFill="1" applyBorder="1" applyAlignment="1">
      <alignment horizontal="center" vertical="center"/>
    </xf>
    <xf numFmtId="0" fontId="63" fillId="10" borderId="54" xfId="17" applyFont="1" applyFill="1" applyBorder="1" applyAlignment="1">
      <alignment horizontal="center" vertical="center" wrapText="1"/>
    </xf>
    <xf numFmtId="0" fontId="63" fillId="10" borderId="33" xfId="17" applyFont="1" applyFill="1" applyBorder="1" applyAlignment="1">
      <alignment horizontal="center" vertical="center"/>
    </xf>
    <xf numFmtId="0" fontId="63" fillId="10" borderId="38" xfId="17" applyFont="1" applyFill="1" applyBorder="1" applyAlignment="1">
      <alignment horizontal="center" vertical="center"/>
    </xf>
    <xf numFmtId="0" fontId="63" fillId="10" borderId="0" xfId="17" applyFont="1" applyFill="1" applyBorder="1" applyAlignment="1">
      <alignment horizontal="center" vertical="center" wrapText="1"/>
    </xf>
    <xf numFmtId="0" fontId="63" fillId="10" borderId="0" xfId="17" applyFont="1" applyFill="1" applyBorder="1" applyAlignment="1">
      <alignment horizontal="center" vertical="center"/>
    </xf>
    <xf numFmtId="0" fontId="108" fillId="9" borderId="49" xfId="17" applyFont="1" applyFill="1" applyBorder="1" applyAlignment="1">
      <alignment horizontal="left" vertical="center" wrapText="1" indent="1"/>
    </xf>
    <xf numFmtId="0" fontId="108" fillId="9" borderId="73" xfId="17" applyFont="1" applyFill="1" applyBorder="1" applyAlignment="1">
      <alignment horizontal="left" vertical="center" wrapText="1" indent="1"/>
    </xf>
    <xf numFmtId="0" fontId="63" fillId="8" borderId="73" xfId="17" applyFont="1" applyFill="1" applyBorder="1" applyAlignment="1">
      <alignment horizontal="center" vertical="center" wrapText="1"/>
    </xf>
    <xf numFmtId="0" fontId="118" fillId="2" borderId="90" xfId="0" applyFont="1" applyFill="1" applyBorder="1" applyAlignment="1">
      <alignment horizontal="left" vertical="center" wrapText="1" indent="1"/>
    </xf>
    <xf numFmtId="0" fontId="75" fillId="2" borderId="90" xfId="0" applyFont="1" applyFill="1" applyBorder="1" applyAlignment="1">
      <alignment horizontal="left" vertical="center" wrapText="1" indent="1"/>
    </xf>
    <xf numFmtId="0" fontId="108" fillId="9" borderId="41" xfId="0" applyFont="1" applyFill="1" applyBorder="1" applyAlignment="1">
      <alignment horizontal="left" vertical="center" indent="1"/>
    </xf>
    <xf numFmtId="0" fontId="72" fillId="11" borderId="42" xfId="0" applyFont="1" applyFill="1" applyBorder="1" applyAlignment="1">
      <alignment horizontal="center" vertical="center"/>
    </xf>
    <xf numFmtId="0" fontId="72" fillId="11" borderId="42" xfId="0" applyFont="1" applyFill="1" applyBorder="1" applyAlignment="1">
      <alignment horizontal="center" vertical="center" wrapText="1"/>
    </xf>
    <xf numFmtId="0" fontId="108" fillId="9" borderId="41" xfId="17" applyFont="1" applyFill="1" applyBorder="1" applyAlignment="1">
      <alignment horizontal="left" vertical="center" wrapText="1" indent="1"/>
    </xf>
    <xf numFmtId="0" fontId="108" fillId="9" borderId="37" xfId="17" applyFont="1" applyFill="1" applyBorder="1" applyAlignment="1">
      <alignment horizontal="left" vertical="center" wrapText="1" indent="1"/>
    </xf>
    <xf numFmtId="0" fontId="19" fillId="0" borderId="0" xfId="0" applyFont="1" applyBorder="1" applyAlignment="1">
      <alignment horizontal="left" vertical="center" wrapText="1" indent="1"/>
    </xf>
    <xf numFmtId="0" fontId="75" fillId="0" borderId="0" xfId="0" applyFont="1" applyBorder="1" applyAlignment="1">
      <alignment horizontal="left" vertical="center" wrapText="1" indent="1"/>
    </xf>
    <xf numFmtId="3" fontId="19" fillId="0" borderId="0" xfId="0" applyNumberFormat="1" applyFont="1" applyBorder="1" applyAlignment="1" applyProtection="1">
      <alignment horizontal="left" vertical="center" indent="1"/>
      <protection locked="0"/>
    </xf>
    <xf numFmtId="3" fontId="94" fillId="0" borderId="53" xfId="0" applyNumberFormat="1" applyFont="1" applyBorder="1" applyAlignment="1" applyProtection="1">
      <alignment horizontal="left" vertical="center" wrapText="1" indent="1"/>
      <protection locked="0"/>
    </xf>
    <xf numFmtId="3" fontId="63" fillId="8" borderId="42" xfId="26" applyNumberFormat="1" applyFont="1" applyFill="1" applyBorder="1" applyAlignment="1" applyProtection="1">
      <alignment horizontal="center" vertical="center" wrapText="1"/>
      <protection locked="0"/>
    </xf>
    <xf numFmtId="3" fontId="108" fillId="9" borderId="37" xfId="17" applyNumberFormat="1" applyFont="1" applyFill="1" applyBorder="1" applyAlignment="1" applyProtection="1">
      <alignment horizontal="left" vertical="center" wrapText="1" indent="1"/>
      <protection locked="0"/>
    </xf>
    <xf numFmtId="3" fontId="108" fillId="9" borderId="42" xfId="17" applyNumberFormat="1" applyFont="1" applyFill="1" applyBorder="1" applyAlignment="1" applyProtection="1">
      <alignment horizontal="left" vertical="center" wrapText="1" indent="1"/>
      <protection locked="0"/>
    </xf>
    <xf numFmtId="0" fontId="108" fillId="9" borderId="42" xfId="17" applyFont="1" applyFill="1" applyBorder="1" applyAlignment="1">
      <alignment horizontal="left" vertical="center" wrapText="1" indent="1"/>
    </xf>
    <xf numFmtId="0" fontId="73" fillId="0" borderId="37" xfId="0" applyFont="1" applyBorder="1" applyAlignment="1">
      <alignment horizontal="left" vertical="center" wrapText="1"/>
    </xf>
    <xf numFmtId="0" fontId="73" fillId="0" borderId="45" xfId="0" applyFont="1" applyBorder="1" applyAlignment="1">
      <alignment horizontal="left" vertical="center"/>
    </xf>
    <xf numFmtId="0" fontId="63" fillId="10" borderId="37" xfId="17" applyFont="1" applyFill="1" applyBorder="1" applyAlignment="1">
      <alignment horizontal="center" vertical="center" wrapText="1"/>
    </xf>
    <xf numFmtId="0" fontId="108" fillId="9" borderId="41" xfId="17" applyFont="1" applyFill="1" applyBorder="1" applyAlignment="1">
      <alignment horizontal="left" vertical="center" indent="1"/>
    </xf>
    <xf numFmtId="0" fontId="108" fillId="9" borderId="37" xfId="17" applyFont="1" applyFill="1" applyBorder="1" applyAlignment="1">
      <alignment horizontal="left" vertical="center" indent="1"/>
    </xf>
    <xf numFmtId="0" fontId="80" fillId="2" borderId="0" xfId="0" applyFont="1" applyFill="1" applyBorder="1" applyAlignment="1">
      <alignment horizontal="left" indent="1"/>
    </xf>
    <xf numFmtId="0" fontId="80" fillId="2" borderId="0" xfId="0" applyFont="1" applyFill="1" applyAlignment="1">
      <alignment horizontal="left" vertical="top" wrapText="1" indent="1"/>
    </xf>
    <xf numFmtId="0" fontId="108" fillId="9" borderId="41" xfId="0" applyFont="1" applyFill="1" applyBorder="1" applyAlignment="1">
      <alignment horizontal="left" vertical="center" wrapText="1" indent="1"/>
    </xf>
    <xf numFmtId="0" fontId="108" fillId="9" borderId="37" xfId="0" applyFont="1" applyFill="1" applyBorder="1" applyAlignment="1">
      <alignment horizontal="left" vertical="center" wrapText="1" indent="1"/>
    </xf>
    <xf numFmtId="0" fontId="108" fillId="9" borderId="42" xfId="0" applyFont="1" applyFill="1" applyBorder="1" applyAlignment="1">
      <alignment horizontal="left" vertical="center" indent="1"/>
    </xf>
    <xf numFmtId="0" fontId="63" fillId="10" borderId="42" xfId="0" applyFont="1" applyFill="1" applyBorder="1" applyAlignment="1">
      <alignment horizontal="center" vertical="center" wrapText="1"/>
    </xf>
    <xf numFmtId="0" fontId="93" fillId="0" borderId="0" xfId="0" applyFont="1" applyBorder="1" applyAlignment="1">
      <alignment horizontal="left" vertical="center" wrapText="1" indent="1"/>
    </xf>
    <xf numFmtId="0" fontId="105" fillId="0" borderId="53" xfId="0" applyFont="1" applyBorder="1" applyAlignment="1">
      <alignment horizontal="left" indent="1"/>
    </xf>
    <xf numFmtId="0" fontId="108" fillId="9" borderId="37" xfId="0" applyFont="1" applyFill="1" applyBorder="1" applyAlignment="1">
      <alignment horizontal="left" vertical="center" indent="1"/>
    </xf>
    <xf numFmtId="0" fontId="37" fillId="0" borderId="0" xfId="0" applyFont="1" applyBorder="1" applyAlignment="1">
      <alignment horizontal="center"/>
    </xf>
    <xf numFmtId="0" fontId="63" fillId="10" borderId="35" xfId="0" applyFont="1" applyFill="1" applyBorder="1" applyAlignment="1">
      <alignment horizontal="center" vertical="center" wrapText="1"/>
    </xf>
    <xf numFmtId="0" fontId="63" fillId="10" borderId="41" xfId="0" applyFont="1" applyFill="1" applyBorder="1" applyAlignment="1">
      <alignment horizontal="center" vertical="center" wrapText="1"/>
    </xf>
    <xf numFmtId="0" fontId="63" fillId="10" borderId="37" xfId="0" applyFont="1" applyFill="1" applyBorder="1" applyAlignment="1">
      <alignment horizontal="center" vertical="center" wrapText="1"/>
    </xf>
    <xf numFmtId="0" fontId="16" fillId="2" borderId="41" xfId="0" applyFont="1" applyFill="1" applyBorder="1" applyAlignment="1">
      <alignment horizontal="left" vertical="center" wrapText="1" indent="1"/>
    </xf>
    <xf numFmtId="0" fontId="62" fillId="2" borderId="41" xfId="0" applyFont="1" applyFill="1" applyBorder="1" applyAlignment="1">
      <alignment horizontal="left" vertical="center" wrapText="1" indent="1"/>
    </xf>
    <xf numFmtId="0" fontId="62" fillId="2" borderId="37" xfId="0" applyFont="1" applyFill="1" applyBorder="1" applyAlignment="1">
      <alignment horizontal="left" vertical="center" wrapText="1" indent="1"/>
    </xf>
    <xf numFmtId="0" fontId="108" fillId="9" borderId="42" xfId="0" applyFont="1" applyFill="1" applyBorder="1" applyAlignment="1">
      <alignment horizontal="left" vertical="center" wrapText="1" indent="1"/>
    </xf>
    <xf numFmtId="0" fontId="93" fillId="0" borderId="53" xfId="0" applyFont="1" applyBorder="1" applyAlignment="1">
      <alignment horizontal="left" vertical="center" wrapText="1" indent="1"/>
    </xf>
    <xf numFmtId="0" fontId="108" fillId="9" borderId="39" xfId="0" applyFont="1" applyFill="1" applyBorder="1" applyAlignment="1">
      <alignment horizontal="left" vertical="center" wrapText="1" indent="1"/>
    </xf>
    <xf numFmtId="0" fontId="108" fillId="9" borderId="43" xfId="0" applyFont="1" applyFill="1" applyBorder="1" applyAlignment="1">
      <alignment horizontal="left" vertical="center" wrapText="1" indent="1"/>
    </xf>
    <xf numFmtId="0" fontId="106" fillId="0" borderId="41" xfId="0" applyFont="1" applyBorder="1" applyAlignment="1">
      <alignment horizontal="left" vertical="center" wrapText="1" indent="1"/>
    </xf>
    <xf numFmtId="0" fontId="75" fillId="0" borderId="41" xfId="0" applyFont="1" applyBorder="1" applyAlignment="1">
      <alignment horizontal="left" vertical="center" wrapText="1" indent="1"/>
    </xf>
    <xf numFmtId="0" fontId="75" fillId="0" borderId="37" xfId="0" applyFont="1" applyBorder="1" applyAlignment="1">
      <alignment horizontal="left" vertical="center" wrapText="1" indent="1"/>
    </xf>
    <xf numFmtId="0" fontId="132" fillId="8" borderId="42" xfId="0" applyFont="1" applyFill="1" applyBorder="1" applyAlignment="1">
      <alignment horizontal="center" vertical="center" wrapText="1"/>
    </xf>
    <xf numFmtId="0" fontId="19" fillId="0" borderId="41" xfId="0" applyFont="1" applyBorder="1" applyAlignment="1">
      <alignment horizontal="left" vertical="center" wrapText="1" indent="1"/>
    </xf>
    <xf numFmtId="0" fontId="94" fillId="0" borderId="41" xfId="0" applyFont="1" applyBorder="1" applyAlignment="1">
      <alignment horizontal="left" vertical="center" indent="1"/>
    </xf>
    <xf numFmtId="0" fontId="94" fillId="0" borderId="37" xfId="0" applyFont="1" applyBorder="1" applyAlignment="1">
      <alignment horizontal="left" vertical="center" indent="1"/>
    </xf>
    <xf numFmtId="0" fontId="63" fillId="8" borderId="35" xfId="0" applyFont="1" applyFill="1" applyBorder="1" applyAlignment="1">
      <alignment horizontal="center" vertical="center"/>
    </xf>
    <xf numFmtId="0" fontId="63" fillId="8" borderId="41" xfId="0" applyFont="1" applyFill="1" applyBorder="1" applyAlignment="1">
      <alignment horizontal="center" vertical="center"/>
    </xf>
    <xf numFmtId="0" fontId="63" fillId="8" borderId="37" xfId="0" applyFont="1" applyFill="1" applyBorder="1" applyAlignment="1">
      <alignment horizontal="center" vertical="center"/>
    </xf>
    <xf numFmtId="0" fontId="63" fillId="8" borderId="37" xfId="0" applyFont="1" applyFill="1" applyBorder="1" applyAlignment="1">
      <alignment horizontal="center" vertical="center" wrapText="1"/>
    </xf>
    <xf numFmtId="0" fontId="63" fillId="8" borderId="42" xfId="0" applyFont="1" applyFill="1" applyBorder="1" applyAlignment="1">
      <alignment horizontal="center" vertical="center" wrapText="1"/>
    </xf>
    <xf numFmtId="0" fontId="105" fillId="0" borderId="41" xfId="0" applyFont="1" applyBorder="1" applyAlignment="1">
      <alignment horizontal="left" vertical="center" indent="1"/>
    </xf>
    <xf numFmtId="0" fontId="105" fillId="0" borderId="37" xfId="0" applyFont="1" applyBorder="1" applyAlignment="1">
      <alignment horizontal="left" vertical="center" indent="1"/>
    </xf>
    <xf numFmtId="0" fontId="105" fillId="0" borderId="33" xfId="0" applyFont="1" applyBorder="1" applyAlignment="1">
      <alignment horizontal="left" vertical="center" indent="1"/>
    </xf>
    <xf numFmtId="0" fontId="105" fillId="0" borderId="38" xfId="0" applyFont="1" applyBorder="1" applyAlignment="1">
      <alignment horizontal="left" vertical="center" indent="1"/>
    </xf>
    <xf numFmtId="0" fontId="63" fillId="10" borderId="42" xfId="28" applyFont="1" applyFill="1" applyBorder="1" applyAlignment="1">
      <alignment horizontal="center" vertical="center" wrapText="1"/>
    </xf>
    <xf numFmtId="0" fontId="63" fillId="10" borderId="42" xfId="0" applyFont="1" applyFill="1" applyBorder="1" applyAlignment="1">
      <alignment horizontal="center" vertical="center"/>
    </xf>
    <xf numFmtId="0" fontId="132" fillId="10" borderId="42" xfId="0" applyFont="1" applyFill="1" applyBorder="1" applyAlignment="1">
      <alignment horizontal="center" vertical="center"/>
    </xf>
    <xf numFmtId="0" fontId="93" fillId="0" borderId="37" xfId="0" applyFont="1" applyBorder="1" applyAlignment="1">
      <alignment horizontal="left" indent="1"/>
    </xf>
    <xf numFmtId="0" fontId="93" fillId="0" borderId="42" xfId="0" applyFont="1" applyBorder="1" applyAlignment="1">
      <alignment horizontal="left" indent="1"/>
    </xf>
    <xf numFmtId="0" fontId="94" fillId="2" borderId="35" xfId="0" applyFont="1" applyFill="1" applyBorder="1" applyAlignment="1">
      <alignment horizontal="left" vertical="center" wrapText="1" indent="1"/>
    </xf>
    <xf numFmtId="0" fontId="94" fillId="2" borderId="41" xfId="0" applyFont="1" applyFill="1" applyBorder="1" applyAlignment="1">
      <alignment horizontal="left" vertical="center" wrapText="1" indent="1"/>
    </xf>
    <xf numFmtId="0" fontId="94" fillId="2" borderId="37" xfId="0" applyFont="1" applyFill="1" applyBorder="1" applyAlignment="1">
      <alignment horizontal="left" vertical="center" wrapText="1" indent="1"/>
    </xf>
    <xf numFmtId="0" fontId="108" fillId="9" borderId="35" xfId="0" applyFont="1" applyFill="1" applyBorder="1" applyAlignment="1">
      <alignment horizontal="left" vertical="center" indent="1"/>
    </xf>
    <xf numFmtId="0" fontId="93" fillId="0" borderId="35" xfId="0" applyFont="1" applyBorder="1" applyAlignment="1">
      <alignment horizontal="left" indent="1"/>
    </xf>
    <xf numFmtId="0" fontId="93" fillId="0" borderId="41" xfId="0" applyFont="1" applyBorder="1" applyAlignment="1">
      <alignment horizontal="left" indent="1"/>
    </xf>
    <xf numFmtId="0" fontId="100" fillId="0" borderId="33" xfId="0" applyFont="1" applyBorder="1" applyAlignment="1">
      <alignment horizontal="left" vertical="center" wrapText="1" indent="1"/>
    </xf>
    <xf numFmtId="0" fontId="93" fillId="0" borderId="41" xfId="0" applyFont="1" applyBorder="1" applyAlignment="1">
      <alignment horizontal="left" vertical="center" indent="1"/>
    </xf>
    <xf numFmtId="0" fontId="93" fillId="0" borderId="37" xfId="0" applyFont="1" applyBorder="1" applyAlignment="1">
      <alignment horizontal="left" vertical="center" indent="1"/>
    </xf>
  </cellXfs>
  <cellStyles count="47">
    <cellStyle name="Comma 10" xfId="1"/>
    <cellStyle name="Comma 11" xfId="2"/>
    <cellStyle name="Comma 12" xfId="3"/>
    <cellStyle name="Comma 13" xfId="4"/>
    <cellStyle name="Comma 2" xfId="5"/>
    <cellStyle name="Comma 3" xfId="6"/>
    <cellStyle name="Comma 3 2" xfId="7"/>
    <cellStyle name="Comma 4" xfId="8"/>
    <cellStyle name="Comma 5" xfId="9"/>
    <cellStyle name="Comma 5 2" xfId="10"/>
    <cellStyle name="Comma 6" xfId="11"/>
    <cellStyle name="Comma 6 2" xfId="12"/>
    <cellStyle name="Comma 7" xfId="13"/>
    <cellStyle name="Comma 8" xfId="14"/>
    <cellStyle name="Comma 9" xfId="15"/>
    <cellStyle name="Normal" xfId="0" builtinId="0"/>
    <cellStyle name="Normal 2" xfId="16"/>
    <cellStyle name="Normal 2 2" xfId="17"/>
    <cellStyle name="Normal 2 2 2" xfId="18"/>
    <cellStyle name="Normal 3" xfId="19"/>
    <cellStyle name="Normal 3 2" xfId="20"/>
    <cellStyle name="Normal 4" xfId="21"/>
    <cellStyle name="Normal 5" xfId="22"/>
    <cellStyle name="Normal 6" xfId="23"/>
    <cellStyle name="Normal 6 2" xfId="24"/>
    <cellStyle name="Normal_Figure 2.2" xfId="43"/>
    <cellStyle name="Normal_Figure 2.3" xfId="31"/>
    <cellStyle name="Normal_Figure 3.2" xfId="25"/>
    <cellStyle name="Normal_Figure 3.2_1" xfId="36"/>
    <cellStyle name="Normal_Figure 4.3" xfId="45"/>
    <cellStyle name="Normal_Table 2.4a" xfId="32"/>
    <cellStyle name="Normal_Table 3.1" xfId="41"/>
    <cellStyle name="Normal_Table 3.6" xfId="34"/>
    <cellStyle name="Normal_Table 3.7" xfId="35"/>
    <cellStyle name="Normal_Table 3.7a" xfId="37"/>
    <cellStyle name="Normal_Table 3.8" xfId="26"/>
    <cellStyle name="Normal_Table 3.8a" xfId="27"/>
    <cellStyle name="Normal_Table 3.8b" xfId="40"/>
    <cellStyle name="Normal_Table 3.9_1" xfId="44"/>
    <cellStyle name="Normal_Table 4.10_1" xfId="38"/>
    <cellStyle name="Normal_Table 4.11" xfId="28"/>
    <cellStyle name="Normal_Table 4.11_1" xfId="39"/>
    <cellStyle name="Normal_Table 4.11_2" xfId="42"/>
    <cellStyle name="Normal_Table 4.14b" xfId="33"/>
    <cellStyle name="Normal_Table 4.9" xfId="29"/>
    <cellStyle name="Percent" xfId="30" builtinId="5"/>
    <cellStyle name="Style 1" xfId="46"/>
  </cellStyles>
  <dxfs count="0"/>
  <tableStyles count="0" defaultTableStyle="TableStyleMedium2" defaultPivotStyle="PivotStyleLight16"/>
  <colors>
    <mruColors>
      <color rgb="FFFFED00"/>
      <color rgb="FF836757"/>
      <color rgb="FF9D6501"/>
      <color rgb="FFA76C01"/>
      <color rgb="FFBC5E00"/>
      <color rgb="FFCC6600"/>
      <color rgb="FF996600"/>
      <color rgb="FFDECE00"/>
      <color rgb="FF003366"/>
      <color rgb="FF003E9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2.2'!$B$6</c:f>
              <c:strCache>
                <c:ptCount val="1"/>
                <c:pt idx="0">
                  <c:v>Moderate/ Severe/ Profound</c:v>
                </c:pt>
              </c:strCache>
            </c:strRef>
          </c:tx>
          <c:spPr>
            <a:solidFill>
              <a:srgbClr val="E64285"/>
            </a:solidFill>
          </c:spPr>
          <c:invertIfNegative val="0"/>
          <c:dLbls>
            <c:txPr>
              <a:bodyPr/>
              <a:lstStyle/>
              <a:p>
                <a:pPr>
                  <a:defRPr b="1">
                    <a:solidFill>
                      <a:schemeClr val="bg1"/>
                    </a:solidFill>
                  </a:defRPr>
                </a:pPr>
                <a:endParaRPr lang="en-US"/>
              </a:p>
            </c:txPr>
            <c:showLegendKey val="0"/>
            <c:showVal val="1"/>
            <c:showCatName val="0"/>
            <c:showSerName val="0"/>
            <c:showPercent val="0"/>
            <c:showBubbleSize val="0"/>
            <c:showLeaderLines val="0"/>
          </c:dLbls>
          <c:cat>
            <c:strRef>
              <c:f>'Figure 2.2'!$A$7:$A$11</c:f>
              <c:strCache>
                <c:ptCount val="5"/>
                <c:pt idx="0">
                  <c:v>0-19</c:v>
                </c:pt>
                <c:pt idx="1">
                  <c:v>20-34</c:v>
                </c:pt>
                <c:pt idx="2">
                  <c:v>35-54</c:v>
                </c:pt>
                <c:pt idx="3">
                  <c:v>55+</c:v>
                </c:pt>
                <c:pt idx="4">
                  <c:v>Total</c:v>
                </c:pt>
              </c:strCache>
            </c:strRef>
          </c:cat>
          <c:val>
            <c:numRef>
              <c:f>'Figure 2.2'!$B$7:$B$11</c:f>
              <c:numCache>
                <c:formatCode>###0.0%</c:formatCode>
                <c:ptCount val="5"/>
                <c:pt idx="0">
                  <c:v>0.43700159489633172</c:v>
                </c:pt>
                <c:pt idx="1">
                  <c:v>0.62930368997992903</c:v>
                </c:pt>
                <c:pt idx="2">
                  <c:v>0.68845801126686756</c:v>
                </c:pt>
                <c:pt idx="3">
                  <c:v>0.68723504474799813</c:v>
                </c:pt>
                <c:pt idx="4">
                  <c:v>0.58591658447231221</c:v>
                </c:pt>
              </c:numCache>
            </c:numRef>
          </c:val>
        </c:ser>
        <c:ser>
          <c:idx val="1"/>
          <c:order val="1"/>
          <c:tx>
            <c:strRef>
              <c:f>'Figure 2.2'!$C$6</c:f>
              <c:strCache>
                <c:ptCount val="1"/>
                <c:pt idx="0">
                  <c:v>Mild</c:v>
                </c:pt>
              </c:strCache>
            </c:strRef>
          </c:tx>
          <c:spPr>
            <a:solidFill>
              <a:srgbClr val="003E90"/>
            </a:solidFill>
          </c:spPr>
          <c:invertIfNegative val="0"/>
          <c:dLbls>
            <c:txPr>
              <a:bodyPr/>
              <a:lstStyle/>
              <a:p>
                <a:pPr>
                  <a:defRPr b="1">
                    <a:solidFill>
                      <a:schemeClr val="bg1"/>
                    </a:solidFill>
                  </a:defRPr>
                </a:pPr>
                <a:endParaRPr lang="en-US"/>
              </a:p>
            </c:txPr>
            <c:showLegendKey val="0"/>
            <c:showVal val="1"/>
            <c:showCatName val="0"/>
            <c:showSerName val="0"/>
            <c:showPercent val="0"/>
            <c:showBubbleSize val="0"/>
            <c:showLeaderLines val="0"/>
          </c:dLbls>
          <c:cat>
            <c:strRef>
              <c:f>'Figure 2.2'!$A$7:$A$11</c:f>
              <c:strCache>
                <c:ptCount val="5"/>
                <c:pt idx="0">
                  <c:v>0-19</c:v>
                </c:pt>
                <c:pt idx="1">
                  <c:v>20-34</c:v>
                </c:pt>
                <c:pt idx="2">
                  <c:v>35-54</c:v>
                </c:pt>
                <c:pt idx="3">
                  <c:v>55+</c:v>
                </c:pt>
                <c:pt idx="4">
                  <c:v>Total</c:v>
                </c:pt>
              </c:strCache>
            </c:strRef>
          </c:cat>
          <c:val>
            <c:numRef>
              <c:f>'Figure 2.2'!$C$7:$C$11</c:f>
              <c:numCache>
                <c:formatCode>###0.0%</c:formatCode>
                <c:ptCount val="5"/>
                <c:pt idx="0">
                  <c:v>0.32187001594896331</c:v>
                </c:pt>
                <c:pt idx="1">
                  <c:v>0.35958005249343833</c:v>
                </c:pt>
                <c:pt idx="2">
                  <c:v>0.3018472422376523</c:v>
                </c:pt>
                <c:pt idx="3">
                  <c:v>0.30357983984926989</c:v>
                </c:pt>
                <c:pt idx="4">
                  <c:v>0.32235451599267295</c:v>
                </c:pt>
              </c:numCache>
            </c:numRef>
          </c:val>
        </c:ser>
        <c:ser>
          <c:idx val="2"/>
          <c:order val="2"/>
          <c:tx>
            <c:strRef>
              <c:f>'Figure 2.2'!$D$6</c:f>
              <c:strCache>
                <c:ptCount val="1"/>
                <c:pt idx="0">
                  <c:v>Not Verified</c:v>
                </c:pt>
              </c:strCache>
            </c:strRef>
          </c:tx>
          <c:spPr>
            <a:solidFill>
              <a:srgbClr val="FFED00"/>
            </a:solidFill>
          </c:spPr>
          <c:invertIfNegative val="0"/>
          <c:dLbls>
            <c:dLbl>
              <c:idx val="1"/>
              <c:spPr>
                <a:solidFill>
                  <a:srgbClr val="FFED00"/>
                </a:solidFill>
              </c:spPr>
              <c:txPr>
                <a:bodyPr/>
                <a:lstStyle/>
                <a:p>
                  <a:pPr>
                    <a:defRPr b="1">
                      <a:solidFill>
                        <a:srgbClr val="003E90"/>
                      </a:solidFill>
                    </a:defRPr>
                  </a:pPr>
                  <a:endParaRPr lang="en-US"/>
                </a:p>
              </c:txPr>
              <c:showLegendKey val="0"/>
              <c:showVal val="1"/>
              <c:showCatName val="0"/>
              <c:showSerName val="0"/>
              <c:showPercent val="0"/>
              <c:showBubbleSize val="0"/>
            </c:dLbl>
            <c:dLbl>
              <c:idx val="2"/>
              <c:spPr>
                <a:solidFill>
                  <a:srgbClr val="FFED00"/>
                </a:solidFill>
              </c:spPr>
              <c:txPr>
                <a:bodyPr/>
                <a:lstStyle/>
                <a:p>
                  <a:pPr>
                    <a:defRPr b="1">
                      <a:solidFill>
                        <a:srgbClr val="003E90"/>
                      </a:solidFill>
                    </a:defRPr>
                  </a:pPr>
                  <a:endParaRPr lang="en-US"/>
                </a:p>
              </c:txPr>
              <c:showLegendKey val="0"/>
              <c:showVal val="1"/>
              <c:showCatName val="0"/>
              <c:showSerName val="0"/>
              <c:showPercent val="0"/>
              <c:showBubbleSize val="0"/>
            </c:dLbl>
            <c:dLbl>
              <c:idx val="3"/>
              <c:spPr>
                <a:solidFill>
                  <a:srgbClr val="FFED00"/>
                </a:solidFill>
              </c:spPr>
              <c:txPr>
                <a:bodyPr/>
                <a:lstStyle/>
                <a:p>
                  <a:pPr>
                    <a:defRPr b="1">
                      <a:solidFill>
                        <a:srgbClr val="003E90"/>
                      </a:solidFill>
                    </a:defRPr>
                  </a:pPr>
                  <a:endParaRPr lang="en-US"/>
                </a:p>
              </c:txPr>
              <c:showLegendKey val="0"/>
              <c:showVal val="1"/>
              <c:showCatName val="0"/>
              <c:showSerName val="0"/>
              <c:showPercent val="0"/>
              <c:showBubbleSize val="0"/>
            </c:dLbl>
            <c:txPr>
              <a:bodyPr/>
              <a:lstStyle/>
              <a:p>
                <a:pPr>
                  <a:defRPr b="1">
                    <a:solidFill>
                      <a:srgbClr val="003E90"/>
                    </a:solidFill>
                  </a:defRPr>
                </a:pPr>
                <a:endParaRPr lang="en-US"/>
              </a:p>
            </c:txPr>
            <c:showLegendKey val="0"/>
            <c:showVal val="1"/>
            <c:showCatName val="0"/>
            <c:showSerName val="0"/>
            <c:showPercent val="0"/>
            <c:showBubbleSize val="0"/>
            <c:showLeaderLines val="0"/>
          </c:dLbls>
          <c:cat>
            <c:strRef>
              <c:f>'Figure 2.2'!$A$7:$A$11</c:f>
              <c:strCache>
                <c:ptCount val="5"/>
                <c:pt idx="0">
                  <c:v>0-19</c:v>
                </c:pt>
                <c:pt idx="1">
                  <c:v>20-34</c:v>
                </c:pt>
                <c:pt idx="2">
                  <c:v>35-54</c:v>
                </c:pt>
                <c:pt idx="3">
                  <c:v>55+</c:v>
                </c:pt>
                <c:pt idx="4">
                  <c:v>Total</c:v>
                </c:pt>
              </c:strCache>
            </c:strRef>
          </c:cat>
          <c:val>
            <c:numRef>
              <c:f>'Figure 2.2'!$D$7:$D$11</c:f>
              <c:numCache>
                <c:formatCode>###0.0%</c:formatCode>
                <c:ptCount val="5"/>
                <c:pt idx="0">
                  <c:v>0.24112838915470494</c:v>
                </c:pt>
                <c:pt idx="1">
                  <c:v>1.11162575266327E-2</c:v>
                </c:pt>
                <c:pt idx="2">
                  <c:v>9.6947464954801523E-3</c:v>
                </c:pt>
                <c:pt idx="3">
                  <c:v>9.1851154027319821E-3</c:v>
                </c:pt>
                <c:pt idx="4">
                  <c:v>9.1728899535014799E-2</c:v>
                </c:pt>
              </c:numCache>
            </c:numRef>
          </c:val>
        </c:ser>
        <c:dLbls>
          <c:showLegendKey val="0"/>
          <c:showVal val="0"/>
          <c:showCatName val="0"/>
          <c:showSerName val="0"/>
          <c:showPercent val="0"/>
          <c:showBubbleSize val="0"/>
        </c:dLbls>
        <c:gapWidth val="150"/>
        <c:overlap val="100"/>
        <c:axId val="130946944"/>
        <c:axId val="130965504"/>
      </c:barChart>
      <c:catAx>
        <c:axId val="130946944"/>
        <c:scaling>
          <c:orientation val="minMax"/>
        </c:scaling>
        <c:delete val="0"/>
        <c:axPos val="b"/>
        <c:title>
          <c:tx>
            <c:rich>
              <a:bodyPr/>
              <a:lstStyle/>
              <a:p>
                <a:pPr>
                  <a:defRPr sz="1050">
                    <a:solidFill>
                      <a:schemeClr val="tx2">
                        <a:lumMod val="75000"/>
                      </a:schemeClr>
                    </a:solidFill>
                  </a:defRPr>
                </a:pPr>
                <a:r>
                  <a:rPr lang="en-US" sz="1050">
                    <a:solidFill>
                      <a:schemeClr val="tx2">
                        <a:lumMod val="75000"/>
                      </a:schemeClr>
                    </a:solidFill>
                  </a:rPr>
                  <a:t>Age Group </a:t>
                </a:r>
              </a:p>
            </c:rich>
          </c:tx>
          <c:overlay val="0"/>
        </c:title>
        <c:majorTickMark val="out"/>
        <c:minorTickMark val="none"/>
        <c:tickLblPos val="nextTo"/>
        <c:crossAx val="130965504"/>
        <c:crosses val="autoZero"/>
        <c:auto val="1"/>
        <c:lblAlgn val="ctr"/>
        <c:lblOffset val="100"/>
        <c:noMultiLvlLbl val="0"/>
      </c:catAx>
      <c:valAx>
        <c:axId val="130965504"/>
        <c:scaling>
          <c:orientation val="minMax"/>
          <c:max val="1"/>
        </c:scaling>
        <c:delete val="0"/>
        <c:axPos val="l"/>
        <c:majorGridlines>
          <c:spPr>
            <a:ln>
              <a:solidFill>
                <a:schemeClr val="bg1">
                  <a:lumMod val="75000"/>
                </a:schemeClr>
              </a:solidFill>
            </a:ln>
          </c:spPr>
        </c:majorGridlines>
        <c:numFmt formatCode="###0.0%" sourceLinked="1"/>
        <c:majorTickMark val="out"/>
        <c:minorTickMark val="none"/>
        <c:tickLblPos val="nextTo"/>
        <c:crossAx val="130946944"/>
        <c:crosses val="autoZero"/>
        <c:crossBetween val="between"/>
      </c:valAx>
    </c:plotArea>
    <c:legend>
      <c:legendPos val="b"/>
      <c:overlay val="0"/>
    </c:legend>
    <c:plotVisOnly val="1"/>
    <c:dispBlanksAs val="gap"/>
    <c:showDLblsOverMax val="0"/>
  </c:chart>
  <c:spPr>
    <a:ln>
      <a:noFill/>
    </a:ln>
  </c:spPr>
  <c:printSettings>
    <c:headerFooter/>
    <c:pageMargins b="0.55118110236220474" l="0.51181102362204722" r="0.51181102362204722" t="0.55118110236220474" header="0.31496062992125984" footer="0.3149606299212598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2.3'!$B$2</c:f>
              <c:strCache>
                <c:ptCount val="1"/>
                <c:pt idx="0">
                  <c:v>Under 35 years</c:v>
                </c:pt>
              </c:strCache>
            </c:strRef>
          </c:tx>
          <c:spPr>
            <a:solidFill>
              <a:srgbClr val="05386C"/>
            </a:solidFill>
          </c:spPr>
          <c:invertIfNegative val="0"/>
          <c:dLbls>
            <c:txPr>
              <a:bodyPr rot="-5400000" vert="horz"/>
              <a:lstStyle/>
              <a:p>
                <a:pPr>
                  <a:defRPr b="1">
                    <a:solidFill>
                      <a:schemeClr val="bg1"/>
                    </a:solidFill>
                  </a:defRPr>
                </a:pPr>
                <a:endParaRPr lang="en-US"/>
              </a:p>
            </c:txPr>
            <c:dLblPos val="ctr"/>
            <c:showLegendKey val="0"/>
            <c:showVal val="1"/>
            <c:showCatName val="0"/>
            <c:showSerName val="0"/>
            <c:showPercent val="0"/>
            <c:showBubbleSize val="0"/>
            <c:showLeaderLines val="0"/>
          </c:dLbls>
          <c:cat>
            <c:numRef>
              <c:f>'Figure 2.3'!$A$3:$A$25</c:f>
              <c:numCache>
                <c:formatCode>General</c:formatCode>
                <c:ptCount val="23"/>
                <c:pt idx="0">
                  <c:v>1974</c:v>
                </c:pt>
                <c:pt idx="1">
                  <c:v>1981</c:v>
                </c:pt>
                <c:pt idx="2">
                  <c:v>1996</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numCache>
            </c:numRef>
          </c:cat>
          <c:val>
            <c:numRef>
              <c:f>'Figure 2.3'!$B$3:$B$25</c:f>
              <c:numCache>
                <c:formatCode>0.0</c:formatCode>
                <c:ptCount val="23"/>
                <c:pt idx="0">
                  <c:v>71.5</c:v>
                </c:pt>
                <c:pt idx="1">
                  <c:v>73.5</c:v>
                </c:pt>
                <c:pt idx="2">
                  <c:v>62.1</c:v>
                </c:pt>
                <c:pt idx="3">
                  <c:v>59.9</c:v>
                </c:pt>
                <c:pt idx="4">
                  <c:v>58.2</c:v>
                </c:pt>
                <c:pt idx="5">
                  <c:v>56.5</c:v>
                </c:pt>
                <c:pt idx="6">
                  <c:v>56</c:v>
                </c:pt>
                <c:pt idx="7">
                  <c:v>55.2</c:v>
                </c:pt>
                <c:pt idx="8">
                  <c:v>54.4</c:v>
                </c:pt>
                <c:pt idx="9">
                  <c:v>54</c:v>
                </c:pt>
                <c:pt idx="10">
                  <c:v>53.4</c:v>
                </c:pt>
                <c:pt idx="11">
                  <c:v>52.8</c:v>
                </c:pt>
                <c:pt idx="12">
                  <c:v>52</c:v>
                </c:pt>
                <c:pt idx="13">
                  <c:v>51.6</c:v>
                </c:pt>
                <c:pt idx="14">
                  <c:v>51.4</c:v>
                </c:pt>
                <c:pt idx="15">
                  <c:v>51.1</c:v>
                </c:pt>
                <c:pt idx="16">
                  <c:v>51.5</c:v>
                </c:pt>
                <c:pt idx="17">
                  <c:v>51.7</c:v>
                </c:pt>
                <c:pt idx="18">
                  <c:v>51.4</c:v>
                </c:pt>
                <c:pt idx="19">
                  <c:v>51.3</c:v>
                </c:pt>
                <c:pt idx="20">
                  <c:v>51.3</c:v>
                </c:pt>
                <c:pt idx="21">
                  <c:v>50.7</c:v>
                </c:pt>
                <c:pt idx="22">
                  <c:v>50.9</c:v>
                </c:pt>
              </c:numCache>
            </c:numRef>
          </c:val>
        </c:ser>
        <c:ser>
          <c:idx val="1"/>
          <c:order val="1"/>
          <c:tx>
            <c:strRef>
              <c:f>'Figure 2.3'!$C$2</c:f>
              <c:strCache>
                <c:ptCount val="1"/>
                <c:pt idx="0">
                  <c:v>35 years and over</c:v>
                </c:pt>
              </c:strCache>
            </c:strRef>
          </c:tx>
          <c:spPr>
            <a:solidFill>
              <a:srgbClr val="E64285"/>
            </a:solidFill>
          </c:spPr>
          <c:invertIfNegative val="0"/>
          <c:dLbls>
            <c:txPr>
              <a:bodyPr rot="-5400000" vert="horz"/>
              <a:lstStyle/>
              <a:p>
                <a:pPr>
                  <a:defRPr b="1">
                    <a:solidFill>
                      <a:schemeClr val="bg1"/>
                    </a:solidFill>
                  </a:defRPr>
                </a:pPr>
                <a:endParaRPr lang="en-US"/>
              </a:p>
            </c:txPr>
            <c:showLegendKey val="0"/>
            <c:showVal val="1"/>
            <c:showCatName val="0"/>
            <c:showSerName val="0"/>
            <c:showPercent val="0"/>
            <c:showBubbleSize val="0"/>
            <c:showLeaderLines val="0"/>
          </c:dLbls>
          <c:cat>
            <c:numRef>
              <c:f>'Figure 2.3'!$A$3:$A$25</c:f>
              <c:numCache>
                <c:formatCode>General</c:formatCode>
                <c:ptCount val="23"/>
                <c:pt idx="0">
                  <c:v>1974</c:v>
                </c:pt>
                <c:pt idx="1">
                  <c:v>1981</c:v>
                </c:pt>
                <c:pt idx="2">
                  <c:v>1996</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numCache>
            </c:numRef>
          </c:cat>
          <c:val>
            <c:numRef>
              <c:f>'Figure 2.3'!$C$3:$C$25</c:f>
              <c:numCache>
                <c:formatCode>0.0</c:formatCode>
                <c:ptCount val="23"/>
                <c:pt idx="0">
                  <c:v>28.5</c:v>
                </c:pt>
                <c:pt idx="1">
                  <c:v>26.5</c:v>
                </c:pt>
                <c:pt idx="2">
                  <c:v>37.9</c:v>
                </c:pt>
                <c:pt idx="3">
                  <c:v>40.1</c:v>
                </c:pt>
                <c:pt idx="4">
                  <c:v>41.8</c:v>
                </c:pt>
                <c:pt idx="5">
                  <c:v>43.5</c:v>
                </c:pt>
                <c:pt idx="6">
                  <c:v>44</c:v>
                </c:pt>
                <c:pt idx="7">
                  <c:v>44.8</c:v>
                </c:pt>
                <c:pt idx="8">
                  <c:v>45.6</c:v>
                </c:pt>
                <c:pt idx="9">
                  <c:v>46</c:v>
                </c:pt>
                <c:pt idx="10">
                  <c:v>46.6</c:v>
                </c:pt>
                <c:pt idx="11">
                  <c:v>47.2</c:v>
                </c:pt>
                <c:pt idx="12">
                  <c:v>48</c:v>
                </c:pt>
                <c:pt idx="13">
                  <c:v>48.4</c:v>
                </c:pt>
                <c:pt idx="14">
                  <c:v>48.6</c:v>
                </c:pt>
                <c:pt idx="15">
                  <c:v>48.9</c:v>
                </c:pt>
                <c:pt idx="16">
                  <c:v>48.5</c:v>
                </c:pt>
                <c:pt idx="17">
                  <c:v>48.3</c:v>
                </c:pt>
                <c:pt idx="18">
                  <c:v>48.6</c:v>
                </c:pt>
                <c:pt idx="19">
                  <c:v>48.7</c:v>
                </c:pt>
                <c:pt idx="20">
                  <c:v>48.7</c:v>
                </c:pt>
                <c:pt idx="21">
                  <c:v>49.3</c:v>
                </c:pt>
                <c:pt idx="22">
                  <c:v>49.1</c:v>
                </c:pt>
              </c:numCache>
            </c:numRef>
          </c:val>
        </c:ser>
        <c:dLbls>
          <c:showLegendKey val="0"/>
          <c:showVal val="0"/>
          <c:showCatName val="0"/>
          <c:showSerName val="0"/>
          <c:showPercent val="0"/>
          <c:showBubbleSize val="0"/>
        </c:dLbls>
        <c:gapWidth val="150"/>
        <c:overlap val="100"/>
        <c:axId val="131041152"/>
        <c:axId val="131042688"/>
      </c:barChart>
      <c:catAx>
        <c:axId val="131041152"/>
        <c:scaling>
          <c:orientation val="minMax"/>
        </c:scaling>
        <c:delete val="0"/>
        <c:axPos val="b"/>
        <c:numFmt formatCode="General" sourceLinked="1"/>
        <c:majorTickMark val="out"/>
        <c:minorTickMark val="none"/>
        <c:tickLblPos val="nextTo"/>
        <c:crossAx val="131042688"/>
        <c:crosses val="autoZero"/>
        <c:auto val="1"/>
        <c:lblAlgn val="ctr"/>
        <c:lblOffset val="100"/>
        <c:noMultiLvlLbl val="0"/>
      </c:catAx>
      <c:valAx>
        <c:axId val="131042688"/>
        <c:scaling>
          <c:orientation val="minMax"/>
          <c:max val="100"/>
        </c:scaling>
        <c:delete val="0"/>
        <c:axPos val="l"/>
        <c:majorGridlines/>
        <c:numFmt formatCode="0.0" sourceLinked="1"/>
        <c:majorTickMark val="out"/>
        <c:minorTickMark val="none"/>
        <c:tickLblPos val="nextTo"/>
        <c:crossAx val="131041152"/>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3.2'!$AL$11</c:f>
              <c:strCache>
                <c:ptCount val="1"/>
                <c:pt idx="0">
                  <c:v>Number of people</c:v>
                </c:pt>
              </c:strCache>
            </c:strRef>
          </c:tx>
          <c:spPr>
            <a:solidFill>
              <a:srgbClr val="003E90"/>
            </a:solidFill>
          </c:spPr>
          <c:invertIfNegative val="0"/>
          <c:cat>
            <c:strRef>
              <c:f>'Figure 3.2'!$AK$12:$AK$16</c:f>
              <c:strCache>
                <c:ptCount val="5"/>
                <c:pt idx="0">
                  <c:v>Not Verified</c:v>
                </c:pt>
                <c:pt idx="1">
                  <c:v>Mild</c:v>
                </c:pt>
                <c:pt idx="2">
                  <c:v>Moderate</c:v>
                </c:pt>
                <c:pt idx="3">
                  <c:v>Severe</c:v>
                </c:pt>
                <c:pt idx="4">
                  <c:v>Profound</c:v>
                </c:pt>
              </c:strCache>
            </c:strRef>
          </c:cat>
          <c:val>
            <c:numRef>
              <c:f>'Figure 3.2'!$AL$12:$AL$16</c:f>
              <c:numCache>
                <c:formatCode>###0</c:formatCode>
                <c:ptCount val="5"/>
                <c:pt idx="0">
                  <c:v>69</c:v>
                </c:pt>
                <c:pt idx="1">
                  <c:v>816</c:v>
                </c:pt>
                <c:pt idx="2" formatCode="#,##0">
                  <c:v>2277</c:v>
                </c:pt>
                <c:pt idx="3">
                  <c:v>789</c:v>
                </c:pt>
                <c:pt idx="4">
                  <c:v>153</c:v>
                </c:pt>
              </c:numCache>
            </c:numRef>
          </c:val>
        </c:ser>
        <c:dLbls>
          <c:showLegendKey val="0"/>
          <c:showVal val="0"/>
          <c:showCatName val="0"/>
          <c:showSerName val="0"/>
          <c:showPercent val="0"/>
          <c:showBubbleSize val="0"/>
        </c:dLbls>
        <c:gapWidth val="150"/>
        <c:axId val="128756736"/>
        <c:axId val="128766720"/>
      </c:barChart>
      <c:lineChart>
        <c:grouping val="stacked"/>
        <c:varyColors val="0"/>
        <c:ser>
          <c:idx val="1"/>
          <c:order val="1"/>
          <c:tx>
            <c:strRef>
              <c:f>'Figure 3.2'!$AM$11</c:f>
              <c:strCache>
                <c:ptCount val="1"/>
                <c:pt idx="0">
                  <c:v>Median</c:v>
                </c:pt>
              </c:strCache>
            </c:strRef>
          </c:tx>
          <c:spPr>
            <a:ln>
              <a:solidFill>
                <a:srgbClr val="E64285"/>
              </a:solidFill>
              <a:prstDash val="dash"/>
            </a:ln>
          </c:spPr>
          <c:marker>
            <c:symbol val="none"/>
          </c:marker>
          <c:cat>
            <c:strRef>
              <c:f>'Figure 3.2'!$AK$12:$AK$16</c:f>
              <c:strCache>
                <c:ptCount val="5"/>
                <c:pt idx="0">
                  <c:v>Not Verified</c:v>
                </c:pt>
                <c:pt idx="1">
                  <c:v>Mild</c:v>
                </c:pt>
                <c:pt idx="2">
                  <c:v>Moderate</c:v>
                </c:pt>
                <c:pt idx="3">
                  <c:v>Severe</c:v>
                </c:pt>
                <c:pt idx="4">
                  <c:v>Profound</c:v>
                </c:pt>
              </c:strCache>
            </c:strRef>
          </c:cat>
          <c:val>
            <c:numRef>
              <c:f>'Figure 3.2'!$AM$12:$AM$16</c:f>
              <c:numCache>
                <c:formatCode>0</c:formatCode>
                <c:ptCount val="5"/>
                <c:pt idx="0">
                  <c:v>12</c:v>
                </c:pt>
                <c:pt idx="1">
                  <c:v>13</c:v>
                </c:pt>
                <c:pt idx="2">
                  <c:v>17</c:v>
                </c:pt>
                <c:pt idx="3">
                  <c:v>22</c:v>
                </c:pt>
                <c:pt idx="4">
                  <c:v>25</c:v>
                </c:pt>
              </c:numCache>
            </c:numRef>
          </c:val>
          <c:smooth val="0"/>
        </c:ser>
        <c:dLbls>
          <c:showLegendKey val="0"/>
          <c:showVal val="0"/>
          <c:showCatName val="0"/>
          <c:showSerName val="0"/>
          <c:showPercent val="0"/>
          <c:showBubbleSize val="0"/>
        </c:dLbls>
        <c:marker val="1"/>
        <c:smooth val="0"/>
        <c:axId val="128768640"/>
        <c:axId val="128770432"/>
      </c:lineChart>
      <c:catAx>
        <c:axId val="128756736"/>
        <c:scaling>
          <c:orientation val="minMax"/>
        </c:scaling>
        <c:delete val="0"/>
        <c:axPos val="b"/>
        <c:numFmt formatCode="General" sourceLinked="1"/>
        <c:majorTickMark val="none"/>
        <c:minorTickMark val="none"/>
        <c:tickLblPos val="nextTo"/>
        <c:crossAx val="128766720"/>
        <c:crosses val="autoZero"/>
        <c:auto val="1"/>
        <c:lblAlgn val="ctr"/>
        <c:lblOffset val="100"/>
        <c:noMultiLvlLbl val="0"/>
      </c:catAx>
      <c:valAx>
        <c:axId val="128766720"/>
        <c:scaling>
          <c:orientation val="minMax"/>
        </c:scaling>
        <c:delete val="0"/>
        <c:axPos val="l"/>
        <c:majorGridlines/>
        <c:title>
          <c:tx>
            <c:rich>
              <a:bodyPr/>
              <a:lstStyle/>
              <a:p>
                <a:pPr>
                  <a:defRPr sz="1200">
                    <a:latin typeface="+mn-lt"/>
                  </a:defRPr>
                </a:pPr>
                <a:r>
                  <a:rPr lang="en-IE" sz="1200">
                    <a:solidFill>
                      <a:srgbClr val="003E90"/>
                    </a:solidFill>
                    <a:latin typeface="+mn-lt"/>
                  </a:rPr>
                  <a:t>Number of people</a:t>
                </a:r>
              </a:p>
            </c:rich>
          </c:tx>
          <c:layout>
            <c:manualLayout>
              <c:xMode val="edge"/>
              <c:yMode val="edge"/>
              <c:x val="6.3836557467353616E-2"/>
              <c:y val="0.23277488944018984"/>
            </c:manualLayout>
          </c:layout>
          <c:overlay val="0"/>
        </c:title>
        <c:numFmt formatCode="###0" sourceLinked="1"/>
        <c:majorTickMark val="none"/>
        <c:minorTickMark val="none"/>
        <c:tickLblPos val="nextTo"/>
        <c:txPr>
          <a:bodyPr/>
          <a:lstStyle/>
          <a:p>
            <a:pPr>
              <a:defRPr>
                <a:solidFill>
                  <a:srgbClr val="05386C"/>
                </a:solidFill>
              </a:defRPr>
            </a:pPr>
            <a:endParaRPr lang="en-US"/>
          </a:p>
        </c:txPr>
        <c:crossAx val="128756736"/>
        <c:crosses val="autoZero"/>
        <c:crossBetween val="between"/>
      </c:valAx>
      <c:catAx>
        <c:axId val="128768640"/>
        <c:scaling>
          <c:orientation val="minMax"/>
        </c:scaling>
        <c:delete val="1"/>
        <c:axPos val="b"/>
        <c:numFmt formatCode="General" sourceLinked="1"/>
        <c:majorTickMark val="out"/>
        <c:minorTickMark val="none"/>
        <c:tickLblPos val="nextTo"/>
        <c:crossAx val="128770432"/>
        <c:crosses val="autoZero"/>
        <c:auto val="1"/>
        <c:lblAlgn val="ctr"/>
        <c:lblOffset val="100"/>
        <c:noMultiLvlLbl val="0"/>
      </c:catAx>
      <c:valAx>
        <c:axId val="128770432"/>
        <c:scaling>
          <c:orientation val="minMax"/>
          <c:max val="35"/>
        </c:scaling>
        <c:delete val="0"/>
        <c:axPos val="r"/>
        <c:title>
          <c:tx>
            <c:rich>
              <a:bodyPr rot="-5400000" vert="horz"/>
              <a:lstStyle/>
              <a:p>
                <a:pPr>
                  <a:defRPr/>
                </a:pPr>
                <a:r>
                  <a:rPr lang="en-GB" sz="1200">
                    <a:solidFill>
                      <a:srgbClr val="003E90"/>
                    </a:solidFill>
                  </a:rPr>
                  <a:t>Median number of respite nights</a:t>
                </a:r>
              </a:p>
            </c:rich>
          </c:tx>
          <c:overlay val="0"/>
        </c:title>
        <c:numFmt formatCode="0" sourceLinked="1"/>
        <c:majorTickMark val="out"/>
        <c:minorTickMark val="none"/>
        <c:tickLblPos val="nextTo"/>
        <c:txPr>
          <a:bodyPr/>
          <a:lstStyle/>
          <a:p>
            <a:pPr>
              <a:defRPr>
                <a:solidFill>
                  <a:srgbClr val="05386C"/>
                </a:solidFill>
              </a:defRPr>
            </a:pPr>
            <a:endParaRPr lang="en-US"/>
          </a:p>
        </c:txPr>
        <c:crossAx val="128768640"/>
        <c:crosses val="max"/>
        <c:crossBetween val="between"/>
      </c:valAx>
      <c:dTable>
        <c:showHorzBorder val="1"/>
        <c:showVertBorder val="1"/>
        <c:showOutline val="1"/>
        <c:showKeys val="1"/>
        <c:txPr>
          <a:bodyPr/>
          <a:lstStyle/>
          <a:p>
            <a:pPr rtl="0">
              <a:defRPr>
                <a:solidFill>
                  <a:srgbClr val="05386C"/>
                </a:solidFill>
              </a:defRPr>
            </a:pPr>
            <a:endParaRPr lang="en-US"/>
          </a:p>
        </c:txPr>
      </c:dTable>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007752947966956"/>
          <c:y val="2.7076089173063894E-2"/>
          <c:w val="0.64584206100451036"/>
          <c:h val="0.6192712753011137"/>
        </c:manualLayout>
      </c:layout>
      <c:barChart>
        <c:barDir val="col"/>
        <c:grouping val="stacked"/>
        <c:varyColors val="0"/>
        <c:ser>
          <c:idx val="0"/>
          <c:order val="0"/>
          <c:tx>
            <c:strRef>
              <c:f>'[1]Figure 9 Unmet Need Res'!$A$3</c:f>
              <c:strCache>
                <c:ptCount val="1"/>
                <c:pt idx="0">
                  <c:v>Under 35 years</c:v>
                </c:pt>
              </c:strCache>
            </c:strRef>
          </c:tx>
          <c:spPr>
            <a:solidFill>
              <a:srgbClr val="05386C"/>
            </a:solidFill>
          </c:spPr>
          <c:invertIfNegative val="0"/>
          <c:dLbls>
            <c:dLbl>
              <c:idx val="0"/>
              <c:tx>
                <c:rich>
                  <a:bodyPr/>
                  <a:lstStyle/>
                  <a:p>
                    <a:r>
                      <a:rPr lang="en-US" b="1">
                        <a:solidFill>
                          <a:schemeClr val="bg1"/>
                        </a:solidFill>
                      </a:rPr>
                      <a:t>867 </a:t>
                    </a:r>
                  </a:p>
                  <a:p>
                    <a:r>
                      <a:rPr lang="en-US" b="1">
                        <a:solidFill>
                          <a:schemeClr val="bg1"/>
                        </a:solidFill>
                      </a:rPr>
                      <a:t>(39.8%)</a:t>
                    </a:r>
                    <a:endParaRPr lang="en-US"/>
                  </a:p>
                </c:rich>
              </c:tx>
              <c:showLegendKey val="0"/>
              <c:showVal val="1"/>
              <c:showCatName val="0"/>
              <c:showSerName val="0"/>
              <c:showPercent val="0"/>
              <c:showBubbleSize val="0"/>
            </c:dLbl>
            <c:dLbl>
              <c:idx val="1"/>
              <c:tx>
                <c:rich>
                  <a:bodyPr/>
                  <a:lstStyle/>
                  <a:p>
                    <a:r>
                      <a:rPr lang="en-US" b="1">
                        <a:solidFill>
                          <a:schemeClr val="bg1"/>
                        </a:solidFill>
                      </a:rPr>
                      <a:t>1,494 </a:t>
                    </a:r>
                  </a:p>
                  <a:p>
                    <a:r>
                      <a:rPr lang="en-US" b="1">
                        <a:solidFill>
                          <a:schemeClr val="bg1"/>
                        </a:solidFill>
                      </a:rPr>
                      <a:t>(63.2%)</a:t>
                    </a:r>
                    <a:endParaRPr lang="en-US"/>
                  </a:p>
                </c:rich>
              </c:tx>
              <c:showLegendKey val="0"/>
              <c:showVal val="1"/>
              <c:showCatName val="0"/>
              <c:showSerName val="0"/>
              <c:showPercent val="0"/>
              <c:showBubbleSize val="0"/>
            </c:dLbl>
            <c:txPr>
              <a:bodyPr/>
              <a:lstStyle/>
              <a:p>
                <a:pPr>
                  <a:defRPr b="1">
                    <a:solidFill>
                      <a:schemeClr val="bg1"/>
                    </a:solidFill>
                  </a:defRPr>
                </a:pPr>
                <a:endParaRPr lang="en-US"/>
              </a:p>
            </c:txPr>
            <c:showLegendKey val="0"/>
            <c:showVal val="1"/>
            <c:showCatName val="0"/>
            <c:showSerName val="0"/>
            <c:showPercent val="0"/>
            <c:showBubbleSize val="0"/>
            <c:showLeaderLines val="0"/>
          </c:dLbls>
          <c:cat>
            <c:strRef>
              <c:f>'[1]Figure 9 Unmet Need Res'!$B$2:$C$2</c:f>
              <c:strCache>
                <c:ptCount val="2"/>
                <c:pt idx="0">
                  <c:v>Requires a  full-time residential service </c:v>
                </c:pt>
                <c:pt idx="1">
                  <c:v>Requires  residential support service </c:v>
                </c:pt>
              </c:strCache>
            </c:strRef>
          </c:cat>
          <c:val>
            <c:numRef>
              <c:f>'[1]Figure 9 Unmet Need Res'!$B$3:$C$3</c:f>
              <c:numCache>
                <c:formatCode>General</c:formatCode>
                <c:ptCount val="2"/>
                <c:pt idx="0">
                  <c:v>39.799999999999997</c:v>
                </c:pt>
                <c:pt idx="1">
                  <c:v>63.2</c:v>
                </c:pt>
              </c:numCache>
            </c:numRef>
          </c:val>
        </c:ser>
        <c:ser>
          <c:idx val="1"/>
          <c:order val="1"/>
          <c:tx>
            <c:strRef>
              <c:f>'[1]Figure 9 Unmet Need Res'!$A$4</c:f>
              <c:strCache>
                <c:ptCount val="1"/>
                <c:pt idx="0">
                  <c:v>35 years and over</c:v>
                </c:pt>
              </c:strCache>
            </c:strRef>
          </c:tx>
          <c:spPr>
            <a:solidFill>
              <a:srgbClr val="E64285"/>
            </a:solidFill>
          </c:spPr>
          <c:invertIfNegative val="0"/>
          <c:dLbls>
            <c:dLbl>
              <c:idx val="0"/>
              <c:tx>
                <c:rich>
                  <a:bodyPr/>
                  <a:lstStyle/>
                  <a:p>
                    <a:r>
                      <a:rPr lang="en-US" b="1">
                        <a:solidFill>
                          <a:schemeClr val="bg1"/>
                        </a:solidFill>
                      </a:rPr>
                      <a:t>1,312 </a:t>
                    </a:r>
                  </a:p>
                  <a:p>
                    <a:r>
                      <a:rPr lang="en-US" b="1">
                        <a:solidFill>
                          <a:schemeClr val="bg1"/>
                        </a:solidFill>
                      </a:rPr>
                      <a:t>(60.2%)</a:t>
                    </a:r>
                    <a:endParaRPr lang="en-US"/>
                  </a:p>
                </c:rich>
              </c:tx>
              <c:showLegendKey val="0"/>
              <c:showVal val="1"/>
              <c:showCatName val="0"/>
              <c:showSerName val="0"/>
              <c:showPercent val="0"/>
              <c:showBubbleSize val="0"/>
            </c:dLbl>
            <c:dLbl>
              <c:idx val="1"/>
              <c:tx>
                <c:rich>
                  <a:bodyPr/>
                  <a:lstStyle/>
                  <a:p>
                    <a:r>
                      <a:rPr lang="en-US" b="1">
                        <a:solidFill>
                          <a:schemeClr val="bg1"/>
                        </a:solidFill>
                      </a:rPr>
                      <a:t>871 </a:t>
                    </a:r>
                  </a:p>
                  <a:p>
                    <a:r>
                      <a:rPr lang="en-US" b="1">
                        <a:solidFill>
                          <a:schemeClr val="bg1"/>
                        </a:solidFill>
                      </a:rPr>
                      <a:t>(36.8%)</a:t>
                    </a:r>
                    <a:endParaRPr lang="en-US"/>
                  </a:p>
                </c:rich>
              </c:tx>
              <c:showLegendKey val="0"/>
              <c:showVal val="1"/>
              <c:showCatName val="0"/>
              <c:showSerName val="0"/>
              <c:showPercent val="0"/>
              <c:showBubbleSize val="0"/>
            </c:dLbl>
            <c:txPr>
              <a:bodyPr/>
              <a:lstStyle/>
              <a:p>
                <a:pPr>
                  <a:defRPr b="1">
                    <a:solidFill>
                      <a:schemeClr val="bg1"/>
                    </a:solidFill>
                  </a:defRPr>
                </a:pPr>
                <a:endParaRPr lang="en-US"/>
              </a:p>
            </c:txPr>
            <c:showLegendKey val="0"/>
            <c:showVal val="1"/>
            <c:showCatName val="0"/>
            <c:showSerName val="0"/>
            <c:showPercent val="0"/>
            <c:showBubbleSize val="0"/>
            <c:showLeaderLines val="0"/>
          </c:dLbls>
          <c:cat>
            <c:strRef>
              <c:f>'[1]Figure 9 Unmet Need Res'!$B$2:$C$2</c:f>
              <c:strCache>
                <c:ptCount val="2"/>
                <c:pt idx="0">
                  <c:v>Requires a  full-time residential service </c:v>
                </c:pt>
                <c:pt idx="1">
                  <c:v>Requires  residential support service </c:v>
                </c:pt>
              </c:strCache>
            </c:strRef>
          </c:cat>
          <c:val>
            <c:numRef>
              <c:f>'[1]Figure 9 Unmet Need Res'!$B$4:$C$4</c:f>
              <c:numCache>
                <c:formatCode>General</c:formatCode>
                <c:ptCount val="2"/>
                <c:pt idx="0">
                  <c:v>60.2</c:v>
                </c:pt>
                <c:pt idx="1">
                  <c:v>36.799999999999997</c:v>
                </c:pt>
              </c:numCache>
            </c:numRef>
          </c:val>
        </c:ser>
        <c:dLbls>
          <c:showLegendKey val="0"/>
          <c:showVal val="0"/>
          <c:showCatName val="0"/>
          <c:showSerName val="0"/>
          <c:showPercent val="0"/>
          <c:showBubbleSize val="0"/>
        </c:dLbls>
        <c:gapWidth val="95"/>
        <c:overlap val="100"/>
        <c:axId val="134001024"/>
        <c:axId val="134002560"/>
      </c:barChart>
      <c:catAx>
        <c:axId val="134001024"/>
        <c:scaling>
          <c:orientation val="minMax"/>
        </c:scaling>
        <c:delete val="0"/>
        <c:axPos val="b"/>
        <c:numFmt formatCode="General" sourceLinked="1"/>
        <c:majorTickMark val="none"/>
        <c:minorTickMark val="none"/>
        <c:tickLblPos val="nextTo"/>
        <c:crossAx val="134002560"/>
        <c:crosses val="autoZero"/>
        <c:auto val="1"/>
        <c:lblAlgn val="ctr"/>
        <c:lblOffset val="100"/>
        <c:noMultiLvlLbl val="0"/>
      </c:catAx>
      <c:valAx>
        <c:axId val="134002560"/>
        <c:scaling>
          <c:orientation val="minMax"/>
          <c:max val="100"/>
        </c:scaling>
        <c:delete val="0"/>
        <c:axPos val="l"/>
        <c:majorGridlines>
          <c:spPr>
            <a:ln>
              <a:solidFill>
                <a:srgbClr val="02B2DC"/>
              </a:solidFill>
            </a:ln>
          </c:spPr>
        </c:majorGridlines>
        <c:title>
          <c:tx>
            <c:rich>
              <a:bodyPr rot="-5400000" vert="horz"/>
              <a:lstStyle/>
              <a:p>
                <a:pPr>
                  <a:defRPr/>
                </a:pPr>
                <a:r>
                  <a:rPr lang="en-US"/>
                  <a:t>Percentage</a:t>
                </a:r>
              </a:p>
            </c:rich>
          </c:tx>
          <c:layout>
            <c:manualLayout>
              <c:xMode val="edge"/>
              <c:yMode val="edge"/>
              <c:x val="0"/>
              <c:y val="0.25880426648796562"/>
            </c:manualLayout>
          </c:layout>
          <c:overlay val="0"/>
        </c:title>
        <c:numFmt formatCode="0" sourceLinked="0"/>
        <c:majorTickMark val="out"/>
        <c:minorTickMark val="none"/>
        <c:tickLblPos val="nextTo"/>
        <c:crossAx val="134001024"/>
        <c:crosses val="autoZero"/>
        <c:crossBetween val="between"/>
        <c:majorUnit val="20"/>
      </c:valAx>
      <c:spPr>
        <a:solidFill>
          <a:schemeClr val="bg1">
            <a:lumMod val="95000"/>
          </a:schemeClr>
        </a:solidFill>
        <a:ln>
          <a:noFill/>
        </a:ln>
      </c:spPr>
    </c:plotArea>
    <c:legend>
      <c:legendPos val="t"/>
      <c:layout>
        <c:manualLayout>
          <c:xMode val="edge"/>
          <c:yMode val="edge"/>
          <c:x val="0.18346405063392907"/>
          <c:y val="0.81091626704556663"/>
          <c:w val="0.58399847560038598"/>
          <c:h val="7.0498687664041992E-2"/>
        </c:manualLayout>
      </c:layout>
      <c:overlay val="0"/>
    </c:legend>
    <c:plotVisOnly val="1"/>
    <c:dispBlanksAs val="gap"/>
    <c:showDLblsOverMax val="0"/>
  </c:chart>
  <c:spPr>
    <a:solidFill>
      <a:schemeClr val="bg1">
        <a:lumMod val="95000"/>
      </a:schemeClr>
    </a:solidFill>
    <a:ln>
      <a:noFill/>
    </a:ln>
  </c:sp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560772986652648"/>
          <c:y val="8.1849818794490735E-3"/>
          <c:w val="0.75053670596750077"/>
          <c:h val="0.76262440809932963"/>
        </c:manualLayout>
      </c:layout>
      <c:barChart>
        <c:barDir val="bar"/>
        <c:grouping val="clustered"/>
        <c:varyColors val="0"/>
        <c:ser>
          <c:idx val="0"/>
          <c:order val="0"/>
          <c:tx>
            <c:strRef>
              <c:f>'Figure 4.3'!$B$2</c:f>
              <c:strCache>
                <c:ptCount val="1"/>
                <c:pt idx="0">
                  <c:v>Currently receiving this service*</c:v>
                </c:pt>
              </c:strCache>
            </c:strRef>
          </c:tx>
          <c:spPr>
            <a:solidFill>
              <a:srgbClr val="C4BAB6"/>
            </a:solidFill>
          </c:spPr>
          <c:invertIfNegative val="0"/>
          <c:dLbls>
            <c:txPr>
              <a:bodyPr/>
              <a:lstStyle/>
              <a:p>
                <a:pPr>
                  <a:defRPr>
                    <a:solidFill>
                      <a:srgbClr val="002060"/>
                    </a:solidFill>
                  </a:defRPr>
                </a:pPr>
                <a:endParaRPr lang="en-US"/>
              </a:p>
            </c:txPr>
            <c:showLegendKey val="0"/>
            <c:showVal val="1"/>
            <c:showCatName val="0"/>
            <c:showSerName val="0"/>
            <c:showPercent val="0"/>
            <c:showBubbleSize val="0"/>
            <c:showLeaderLines val="0"/>
          </c:dLbls>
          <c:cat>
            <c:strRef>
              <c:f>'Figure 4.3'!$A$3:$A$12</c:f>
              <c:strCache>
                <c:ptCount val="10"/>
                <c:pt idx="0">
                  <c:v>Other multidisciplinary service</c:v>
                </c:pt>
                <c:pt idx="1">
                  <c:v>Dietetics</c:v>
                </c:pt>
                <c:pt idx="2">
                  <c:v>Psychiatry</c:v>
                </c:pt>
                <c:pt idx="3">
                  <c:v>Physiotherapy</c:v>
                </c:pt>
                <c:pt idx="4">
                  <c:v>ID-related nursing</c:v>
                </c:pt>
                <c:pt idx="5">
                  <c:v>Occupational therapy</c:v>
                </c:pt>
                <c:pt idx="6">
                  <c:v>Psychology</c:v>
                </c:pt>
                <c:pt idx="7">
                  <c:v>Social work</c:v>
                </c:pt>
                <c:pt idx="8">
                  <c:v>Speech and language therapy</c:v>
                </c:pt>
                <c:pt idx="9">
                  <c:v>ID-related medical services</c:v>
                </c:pt>
              </c:strCache>
            </c:strRef>
          </c:cat>
          <c:val>
            <c:numRef>
              <c:f>'Figure 4.3'!$B$3:$B$12</c:f>
              <c:numCache>
                <c:formatCode>###0</c:formatCode>
                <c:ptCount val="10"/>
                <c:pt idx="0">
                  <c:v>7203</c:v>
                </c:pt>
                <c:pt idx="1">
                  <c:v>3779</c:v>
                </c:pt>
                <c:pt idx="2">
                  <c:v>7002</c:v>
                </c:pt>
                <c:pt idx="3">
                  <c:v>7489</c:v>
                </c:pt>
                <c:pt idx="4">
                  <c:v>8382</c:v>
                </c:pt>
                <c:pt idx="5">
                  <c:v>8791</c:v>
                </c:pt>
                <c:pt idx="6">
                  <c:v>8700</c:v>
                </c:pt>
                <c:pt idx="7">
                  <c:v>10275</c:v>
                </c:pt>
                <c:pt idx="8">
                  <c:v>11129</c:v>
                </c:pt>
                <c:pt idx="9">
                  <c:v>11193</c:v>
                </c:pt>
              </c:numCache>
            </c:numRef>
          </c:val>
        </c:ser>
        <c:ser>
          <c:idx val="1"/>
          <c:order val="1"/>
          <c:tx>
            <c:strRef>
              <c:f>'Figure 4.3'!$C$2</c:f>
              <c:strCache>
                <c:ptCount val="1"/>
                <c:pt idx="0">
                  <c:v>Enhancement of service required 2018-2022 for those currently receiving this service</c:v>
                </c:pt>
              </c:strCache>
            </c:strRef>
          </c:tx>
          <c:spPr>
            <a:solidFill>
              <a:srgbClr val="003E90"/>
            </a:solidFill>
          </c:spPr>
          <c:invertIfNegative val="0"/>
          <c:dLbls>
            <c:txPr>
              <a:bodyPr/>
              <a:lstStyle/>
              <a:p>
                <a:pPr>
                  <a:defRPr>
                    <a:solidFill>
                      <a:srgbClr val="002060"/>
                    </a:solidFill>
                  </a:defRPr>
                </a:pPr>
                <a:endParaRPr lang="en-US"/>
              </a:p>
            </c:txPr>
            <c:showLegendKey val="0"/>
            <c:showVal val="1"/>
            <c:showCatName val="0"/>
            <c:showSerName val="0"/>
            <c:showPercent val="0"/>
            <c:showBubbleSize val="0"/>
            <c:showLeaderLines val="0"/>
          </c:dLbls>
          <c:cat>
            <c:strRef>
              <c:f>'Figure 4.3'!$A$3:$A$12</c:f>
              <c:strCache>
                <c:ptCount val="10"/>
                <c:pt idx="0">
                  <c:v>Other multidisciplinary service</c:v>
                </c:pt>
                <c:pt idx="1">
                  <c:v>Dietetics</c:v>
                </c:pt>
                <c:pt idx="2">
                  <c:v>Psychiatry</c:v>
                </c:pt>
                <c:pt idx="3">
                  <c:v>Physiotherapy</c:v>
                </c:pt>
                <c:pt idx="4">
                  <c:v>ID-related nursing</c:v>
                </c:pt>
                <c:pt idx="5">
                  <c:v>Occupational therapy</c:v>
                </c:pt>
                <c:pt idx="6">
                  <c:v>Psychology</c:v>
                </c:pt>
                <c:pt idx="7">
                  <c:v>Social work</c:v>
                </c:pt>
                <c:pt idx="8">
                  <c:v>Speech and language therapy</c:v>
                </c:pt>
                <c:pt idx="9">
                  <c:v>ID-related medical services</c:v>
                </c:pt>
              </c:strCache>
            </c:strRef>
          </c:cat>
          <c:val>
            <c:numRef>
              <c:f>'Figure 4.3'!$C$3:$C$12</c:f>
              <c:numCache>
                <c:formatCode>###0</c:formatCode>
                <c:ptCount val="10"/>
                <c:pt idx="0">
                  <c:v>1557</c:v>
                </c:pt>
                <c:pt idx="1">
                  <c:v>1480</c:v>
                </c:pt>
                <c:pt idx="2">
                  <c:v>2738</c:v>
                </c:pt>
                <c:pt idx="3">
                  <c:v>3172</c:v>
                </c:pt>
                <c:pt idx="4">
                  <c:v>2767</c:v>
                </c:pt>
                <c:pt idx="5">
                  <c:v>3826</c:v>
                </c:pt>
                <c:pt idx="6">
                  <c:v>3899</c:v>
                </c:pt>
                <c:pt idx="7">
                  <c:v>4348</c:v>
                </c:pt>
                <c:pt idx="8">
                  <c:v>5238</c:v>
                </c:pt>
                <c:pt idx="9">
                  <c:v>2830</c:v>
                </c:pt>
              </c:numCache>
            </c:numRef>
          </c:val>
        </c:ser>
        <c:ser>
          <c:idx val="2"/>
          <c:order val="2"/>
          <c:tx>
            <c:strRef>
              <c:f>'Figure 4.3'!$D$2</c:f>
              <c:strCache>
                <c:ptCount val="1"/>
                <c:pt idx="0">
                  <c:v>New services required 2018-2022 for those not receiving this service</c:v>
                </c:pt>
              </c:strCache>
            </c:strRef>
          </c:tx>
          <c:spPr>
            <a:solidFill>
              <a:srgbClr val="E64285"/>
            </a:solidFill>
          </c:spPr>
          <c:invertIfNegative val="0"/>
          <c:dLbls>
            <c:txPr>
              <a:bodyPr/>
              <a:lstStyle/>
              <a:p>
                <a:pPr>
                  <a:defRPr>
                    <a:solidFill>
                      <a:srgbClr val="002060"/>
                    </a:solidFill>
                  </a:defRPr>
                </a:pPr>
                <a:endParaRPr lang="en-US"/>
              </a:p>
            </c:txPr>
            <c:showLegendKey val="0"/>
            <c:showVal val="1"/>
            <c:showCatName val="0"/>
            <c:showSerName val="0"/>
            <c:showPercent val="0"/>
            <c:showBubbleSize val="0"/>
            <c:showLeaderLines val="0"/>
          </c:dLbls>
          <c:cat>
            <c:strRef>
              <c:f>'Figure 4.3'!$A$3:$A$12</c:f>
              <c:strCache>
                <c:ptCount val="10"/>
                <c:pt idx="0">
                  <c:v>Other multidisciplinary service</c:v>
                </c:pt>
                <c:pt idx="1">
                  <c:v>Dietetics</c:v>
                </c:pt>
                <c:pt idx="2">
                  <c:v>Psychiatry</c:v>
                </c:pt>
                <c:pt idx="3">
                  <c:v>Physiotherapy</c:v>
                </c:pt>
                <c:pt idx="4">
                  <c:v>ID-related nursing</c:v>
                </c:pt>
                <c:pt idx="5">
                  <c:v>Occupational therapy</c:v>
                </c:pt>
                <c:pt idx="6">
                  <c:v>Psychology</c:v>
                </c:pt>
                <c:pt idx="7">
                  <c:v>Social work</c:v>
                </c:pt>
                <c:pt idx="8">
                  <c:v>Speech and language therapy</c:v>
                </c:pt>
                <c:pt idx="9">
                  <c:v>ID-related medical services</c:v>
                </c:pt>
              </c:strCache>
            </c:strRef>
          </c:cat>
          <c:val>
            <c:numRef>
              <c:f>'Figure 4.3'!$D$3:$D$12</c:f>
              <c:numCache>
                <c:formatCode>###0</c:formatCode>
                <c:ptCount val="10"/>
                <c:pt idx="0">
                  <c:v>2493</c:v>
                </c:pt>
                <c:pt idx="1">
                  <c:v>3683</c:v>
                </c:pt>
                <c:pt idx="2">
                  <c:v>1200</c:v>
                </c:pt>
                <c:pt idx="3">
                  <c:v>2997</c:v>
                </c:pt>
                <c:pt idx="4">
                  <c:v>876</c:v>
                </c:pt>
                <c:pt idx="5">
                  <c:v>5780</c:v>
                </c:pt>
                <c:pt idx="6">
                  <c:v>6098</c:v>
                </c:pt>
                <c:pt idx="7">
                  <c:v>3699</c:v>
                </c:pt>
                <c:pt idx="8">
                  <c:v>4596</c:v>
                </c:pt>
                <c:pt idx="9">
                  <c:v>1197</c:v>
                </c:pt>
              </c:numCache>
            </c:numRef>
          </c:val>
        </c:ser>
        <c:dLbls>
          <c:showLegendKey val="0"/>
          <c:showVal val="0"/>
          <c:showCatName val="0"/>
          <c:showSerName val="0"/>
          <c:showPercent val="0"/>
          <c:showBubbleSize val="0"/>
        </c:dLbls>
        <c:gapWidth val="150"/>
        <c:axId val="140034816"/>
        <c:axId val="140036352"/>
      </c:barChart>
      <c:catAx>
        <c:axId val="140034816"/>
        <c:scaling>
          <c:orientation val="minMax"/>
        </c:scaling>
        <c:delete val="0"/>
        <c:axPos val="l"/>
        <c:majorTickMark val="out"/>
        <c:minorTickMark val="none"/>
        <c:tickLblPos val="nextTo"/>
        <c:txPr>
          <a:bodyPr/>
          <a:lstStyle/>
          <a:p>
            <a:pPr>
              <a:defRPr>
                <a:solidFill>
                  <a:srgbClr val="002060"/>
                </a:solidFill>
              </a:defRPr>
            </a:pPr>
            <a:endParaRPr lang="en-US"/>
          </a:p>
        </c:txPr>
        <c:crossAx val="140036352"/>
        <c:crosses val="autoZero"/>
        <c:auto val="1"/>
        <c:lblAlgn val="ctr"/>
        <c:lblOffset val="100"/>
        <c:noMultiLvlLbl val="0"/>
      </c:catAx>
      <c:valAx>
        <c:axId val="140036352"/>
        <c:scaling>
          <c:orientation val="minMax"/>
        </c:scaling>
        <c:delete val="0"/>
        <c:axPos val="b"/>
        <c:title>
          <c:tx>
            <c:rich>
              <a:bodyPr/>
              <a:lstStyle/>
              <a:p>
                <a:pPr>
                  <a:defRPr>
                    <a:solidFill>
                      <a:srgbClr val="002060"/>
                    </a:solidFill>
                  </a:defRPr>
                </a:pPr>
                <a:r>
                  <a:rPr lang="en-US">
                    <a:solidFill>
                      <a:srgbClr val="002060"/>
                    </a:solidFill>
                  </a:rPr>
                  <a:t>Number of people</a:t>
                </a:r>
              </a:p>
            </c:rich>
          </c:tx>
          <c:layout/>
          <c:overlay val="0"/>
          <c:spPr>
            <a:solidFill>
              <a:schemeClr val="bg1">
                <a:lumMod val="95000"/>
              </a:schemeClr>
            </a:solidFill>
          </c:spPr>
        </c:title>
        <c:numFmt formatCode="###0" sourceLinked="1"/>
        <c:majorTickMark val="out"/>
        <c:minorTickMark val="none"/>
        <c:tickLblPos val="nextTo"/>
        <c:txPr>
          <a:bodyPr/>
          <a:lstStyle/>
          <a:p>
            <a:pPr>
              <a:defRPr>
                <a:solidFill>
                  <a:srgbClr val="002060"/>
                </a:solidFill>
              </a:defRPr>
            </a:pPr>
            <a:endParaRPr lang="en-US"/>
          </a:p>
        </c:txPr>
        <c:crossAx val="140034816"/>
        <c:crosses val="autoZero"/>
        <c:crossBetween val="between"/>
      </c:valAx>
      <c:spPr>
        <a:solidFill>
          <a:schemeClr val="bg1">
            <a:lumMod val="95000"/>
          </a:schemeClr>
        </a:solidFill>
        <a:ln>
          <a:noFill/>
        </a:ln>
      </c:spPr>
    </c:plotArea>
    <c:legend>
      <c:legendPos val="b"/>
      <c:layout/>
      <c:overlay val="0"/>
      <c:txPr>
        <a:bodyPr/>
        <a:lstStyle/>
        <a:p>
          <a:pPr>
            <a:defRPr>
              <a:solidFill>
                <a:srgbClr val="002060"/>
              </a:solidFill>
            </a:defRPr>
          </a:pPr>
          <a:endParaRPr lang="en-US"/>
        </a:p>
      </c:txPr>
    </c:legend>
    <c:plotVisOnly val="1"/>
    <c:dispBlanksAs val="gap"/>
    <c:showDLblsOverMax val="0"/>
  </c:chart>
  <c:spPr>
    <a:solidFill>
      <a:schemeClr val="bg1">
        <a:lumMod val="95000"/>
      </a:schemeClr>
    </a:solidFill>
    <a:ln>
      <a:noFill/>
    </a:ln>
  </c:spPr>
  <c:printSettings>
    <c:headerFooter/>
    <c:pageMargins b="0.55118110236220474" l="0.70866141732283472" r="0.70866141732283472" t="0.55118110236220474" header="0.31496062992125984" footer="0.3149606299212598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27</xdr:row>
      <xdr:rowOff>47626</xdr:rowOff>
    </xdr:from>
    <xdr:to>
      <xdr:col>0</xdr:col>
      <xdr:colOff>1952625</xdr:colOff>
      <xdr:row>30</xdr:row>
      <xdr:rowOff>135669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915276"/>
          <a:ext cx="1819275" cy="659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40894</xdr:rowOff>
    </xdr:from>
    <xdr:to>
      <xdr:col>11</xdr:col>
      <xdr:colOff>276225</xdr:colOff>
      <xdr:row>3</xdr:row>
      <xdr:rowOff>114300</xdr:rowOff>
    </xdr:to>
    <xdr:sp macro="" textlink="">
      <xdr:nvSpPr>
        <xdr:cNvPr id="26" name="Text Box 6"/>
        <xdr:cNvSpPr txBox="1"/>
      </xdr:nvSpPr>
      <xdr:spPr>
        <a:xfrm>
          <a:off x="457200" y="231394"/>
          <a:ext cx="6705600" cy="454406"/>
        </a:xfrm>
        <a:prstGeom prst="rect">
          <a:avLst/>
        </a:prstGeom>
        <a:noFill/>
        <a:ln w="25400">
          <a:solidFill>
            <a:srgbClr val="9E9691"/>
          </a:solid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ctr" anchorCtr="0" forceAA="0" compatLnSpc="1">
          <a:prstTxWarp prst="textNoShape">
            <a:avLst/>
          </a:prstTxWarp>
          <a:noAutofit/>
        </a:bodyPr>
        <a:lstStyle/>
        <a:p>
          <a:pPr algn="ctr">
            <a:spcAft>
              <a:spcPts val="0"/>
            </a:spcAft>
          </a:pPr>
          <a:r>
            <a:rPr lang="en-US" sz="1200" b="1">
              <a:solidFill>
                <a:srgbClr val="213B90"/>
              </a:solidFill>
              <a:effectLst/>
              <a:ea typeface="Calibri"/>
              <a:cs typeface="Arial"/>
            </a:rPr>
            <a:t>Number of people registered on the NIDD in </a:t>
          </a:r>
          <a:r>
            <a:rPr lang="en-GB" sz="1200" b="1">
              <a:solidFill>
                <a:srgbClr val="213B90"/>
              </a:solidFill>
              <a:effectLst/>
              <a:ea typeface="Calibri"/>
              <a:cs typeface="Arial"/>
            </a:rPr>
            <a:t>2017</a:t>
          </a:r>
          <a:endParaRPr lang="en-IE" sz="1100">
            <a:effectLst/>
            <a:latin typeface="Times New Roman"/>
            <a:ea typeface="Calibri"/>
          </a:endParaRPr>
        </a:p>
        <a:p>
          <a:pPr algn="ctr">
            <a:spcAft>
              <a:spcPts val="0"/>
            </a:spcAft>
          </a:pPr>
          <a:r>
            <a:rPr lang="en-US" sz="1200" b="1">
              <a:solidFill>
                <a:srgbClr val="213B90"/>
              </a:solidFill>
              <a:effectLst/>
              <a:ea typeface="Calibri"/>
              <a:cs typeface="Arial"/>
            </a:rPr>
            <a:t>28,388</a:t>
          </a:r>
          <a:endParaRPr lang="en-IE" sz="1100">
            <a:effectLst/>
            <a:latin typeface="Times New Roman"/>
            <a:ea typeface="Calibri"/>
          </a:endParaRPr>
        </a:p>
      </xdr:txBody>
    </xdr:sp>
    <xdr:clientData/>
  </xdr:twoCellAnchor>
  <xdr:twoCellAnchor>
    <xdr:from>
      <xdr:col>3</xdr:col>
      <xdr:colOff>561974</xdr:colOff>
      <xdr:row>9</xdr:row>
      <xdr:rowOff>38099</xdr:rowOff>
    </xdr:from>
    <xdr:to>
      <xdr:col>5</xdr:col>
      <xdr:colOff>571499</xdr:colOff>
      <xdr:row>19</xdr:row>
      <xdr:rowOff>238124</xdr:rowOff>
    </xdr:to>
    <xdr:sp macro="" textlink="">
      <xdr:nvSpPr>
        <xdr:cNvPr id="31" name="Text Box 9"/>
        <xdr:cNvSpPr txBox="1"/>
      </xdr:nvSpPr>
      <xdr:spPr>
        <a:xfrm>
          <a:off x="1847849" y="1752599"/>
          <a:ext cx="1571625" cy="2105025"/>
        </a:xfrm>
        <a:prstGeom prst="rect">
          <a:avLst/>
        </a:prstGeom>
        <a:solidFill>
          <a:srgbClr val="AFA3A0"/>
        </a:solidFill>
        <a:ln>
          <a:no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IE" sz="1000" b="0" i="0" u="sng" strike="noStrike" kern="0" cap="none" spc="0" normalizeH="0" baseline="0" noProof="0">
              <a:ln>
                <a:noFill/>
              </a:ln>
              <a:solidFill>
                <a:prstClr val="white"/>
              </a:solidFill>
              <a:effectLst/>
              <a:uLnTx/>
              <a:uFillTx/>
              <a:latin typeface="+mn-lt"/>
              <a:ea typeface="+mn-ea"/>
              <a:cs typeface="+mn-cs"/>
            </a:rPr>
            <a:t>                          n        %___</a:t>
          </a:r>
        </a:p>
        <a:p>
          <a:pPr>
            <a:spcAft>
              <a:spcPts val="0"/>
            </a:spcAft>
            <a:tabLst>
              <a:tab pos="900430" algn="l"/>
            </a:tabLst>
          </a:pPr>
          <a:endParaRPr lang="en-US" sz="1000" b="0">
            <a:solidFill>
              <a:srgbClr val="FFFFFF"/>
            </a:solidFill>
            <a:effectLst/>
            <a:latin typeface="+mn-lt"/>
            <a:ea typeface="Calibri"/>
          </a:endParaRPr>
        </a:p>
        <a:p>
          <a:pPr>
            <a:spcAft>
              <a:spcPts val="0"/>
            </a:spcAft>
            <a:tabLst>
              <a:tab pos="900430" algn="l"/>
            </a:tabLst>
          </a:pPr>
          <a:r>
            <a:rPr lang="en-US" sz="1000" b="0">
              <a:solidFill>
                <a:srgbClr val="FFFFFF"/>
              </a:solidFill>
              <a:effectLst/>
              <a:latin typeface="+mn-lt"/>
              <a:ea typeface="Calibri"/>
            </a:rPr>
            <a:t>Area 1</a:t>
          </a:r>
          <a:r>
            <a:rPr lang="en-US" sz="1000" b="0" baseline="0">
              <a:solidFill>
                <a:srgbClr val="FFFFFF"/>
              </a:solidFill>
              <a:effectLst/>
              <a:latin typeface="+mn-lt"/>
              <a:ea typeface="Calibri"/>
            </a:rPr>
            <a:t>         </a:t>
          </a:r>
          <a:r>
            <a:rPr lang="en-US" sz="1000" b="0">
              <a:solidFill>
                <a:srgbClr val="FFFFFF"/>
              </a:solidFill>
              <a:effectLst/>
              <a:latin typeface="+mn-lt"/>
              <a:ea typeface="Calibri"/>
            </a:rPr>
            <a:t>2,582	</a:t>
          </a:r>
          <a:r>
            <a:rPr lang="en-US" sz="1000" b="0" baseline="0">
              <a:solidFill>
                <a:srgbClr val="FFFFFF"/>
              </a:solidFill>
              <a:effectLst/>
              <a:latin typeface="+mn-lt"/>
              <a:ea typeface="Calibri"/>
            </a:rPr>
            <a:t> </a:t>
          </a:r>
          <a:r>
            <a:rPr lang="en-US" sz="1000" b="0">
              <a:solidFill>
                <a:srgbClr val="FFFFFF"/>
              </a:solidFill>
              <a:effectLst/>
              <a:latin typeface="+mn-lt"/>
              <a:ea typeface="Calibri"/>
            </a:rPr>
            <a:t>(9.1)</a:t>
          </a:r>
        </a:p>
        <a:p>
          <a:pPr>
            <a:spcAft>
              <a:spcPts val="0"/>
            </a:spcAft>
            <a:tabLst>
              <a:tab pos="900430" algn="l"/>
            </a:tabLst>
          </a:pPr>
          <a:r>
            <a:rPr lang="en-US" sz="1000" b="0">
              <a:solidFill>
                <a:srgbClr val="FFFFFF"/>
              </a:solidFill>
              <a:effectLst/>
              <a:latin typeface="+mn-lt"/>
              <a:ea typeface="Calibri"/>
            </a:rPr>
            <a:t>Area 2</a:t>
          </a:r>
          <a:r>
            <a:rPr lang="en-US" sz="1000" b="0" baseline="0">
              <a:solidFill>
                <a:srgbClr val="FFFFFF"/>
              </a:solidFill>
              <a:effectLst/>
              <a:latin typeface="+mn-lt"/>
              <a:ea typeface="Calibri"/>
            </a:rPr>
            <a:t>         </a:t>
          </a:r>
          <a:r>
            <a:rPr lang="en-US" sz="1000" b="0">
              <a:solidFill>
                <a:srgbClr val="FFFFFF"/>
              </a:solidFill>
              <a:effectLst/>
              <a:latin typeface="+mn-lt"/>
              <a:ea typeface="Calibri"/>
            </a:rPr>
            <a:t>3,277	 (11.5)</a:t>
          </a:r>
        </a:p>
        <a:p>
          <a:pPr>
            <a:spcAft>
              <a:spcPts val="0"/>
            </a:spcAft>
            <a:tabLst>
              <a:tab pos="900430" algn="l"/>
            </a:tabLst>
          </a:pPr>
          <a:r>
            <a:rPr lang="en-US" sz="1000" b="0">
              <a:solidFill>
                <a:srgbClr val="FFFFFF"/>
              </a:solidFill>
              <a:effectLst/>
              <a:latin typeface="+mn-lt"/>
              <a:ea typeface="Calibri"/>
            </a:rPr>
            <a:t>Area 3</a:t>
          </a:r>
          <a:r>
            <a:rPr lang="en-US" sz="1000" b="0" baseline="0">
              <a:solidFill>
                <a:srgbClr val="FFFFFF"/>
              </a:solidFill>
              <a:effectLst/>
              <a:latin typeface="+mn-lt"/>
              <a:ea typeface="Calibri"/>
            </a:rPr>
            <a:t>         </a:t>
          </a:r>
          <a:r>
            <a:rPr lang="en-US" sz="1000" b="0">
              <a:solidFill>
                <a:srgbClr val="FFFFFF"/>
              </a:solidFill>
              <a:effectLst/>
              <a:latin typeface="+mn-lt"/>
              <a:ea typeface="Calibri"/>
            </a:rPr>
            <a:t>2,390	 (8.4)</a:t>
          </a:r>
        </a:p>
        <a:p>
          <a:pPr>
            <a:spcAft>
              <a:spcPts val="0"/>
            </a:spcAft>
            <a:tabLst>
              <a:tab pos="900430" algn="l"/>
            </a:tabLst>
          </a:pPr>
          <a:r>
            <a:rPr lang="en-US" sz="1000" b="0">
              <a:solidFill>
                <a:srgbClr val="FFFFFF"/>
              </a:solidFill>
              <a:effectLst/>
              <a:latin typeface="+mn-lt"/>
              <a:ea typeface="Calibri"/>
            </a:rPr>
            <a:t>Area 4</a:t>
          </a:r>
          <a:r>
            <a:rPr lang="en-US" sz="1000" b="0" baseline="0">
              <a:solidFill>
                <a:srgbClr val="FFFFFF"/>
              </a:solidFill>
              <a:effectLst/>
              <a:latin typeface="+mn-lt"/>
              <a:ea typeface="Calibri"/>
            </a:rPr>
            <a:t>         </a:t>
          </a:r>
          <a:r>
            <a:rPr lang="en-US" sz="1000" b="0">
              <a:solidFill>
                <a:srgbClr val="FFFFFF"/>
              </a:solidFill>
              <a:effectLst/>
              <a:latin typeface="+mn-lt"/>
              <a:ea typeface="Calibri"/>
            </a:rPr>
            <a:t>4,148	 (14.6) Area 5</a:t>
          </a:r>
          <a:r>
            <a:rPr lang="en-US" sz="1000" b="0" baseline="0">
              <a:solidFill>
                <a:srgbClr val="FFFFFF"/>
              </a:solidFill>
              <a:effectLst/>
              <a:latin typeface="+mn-lt"/>
              <a:ea typeface="Calibri"/>
            </a:rPr>
            <a:t>         </a:t>
          </a:r>
          <a:r>
            <a:rPr lang="en-US" sz="1000" b="0">
              <a:solidFill>
                <a:srgbClr val="FFFFFF"/>
              </a:solidFill>
              <a:effectLst/>
              <a:latin typeface="+mn-lt"/>
              <a:ea typeface="Calibri"/>
            </a:rPr>
            <a:t>3,527  (12.4)</a:t>
          </a:r>
        </a:p>
        <a:p>
          <a:pPr>
            <a:spcAft>
              <a:spcPts val="0"/>
            </a:spcAft>
            <a:tabLst>
              <a:tab pos="900430" algn="l"/>
            </a:tabLst>
          </a:pPr>
          <a:r>
            <a:rPr lang="en-US" sz="1000" b="0">
              <a:solidFill>
                <a:srgbClr val="FFFFFF"/>
              </a:solidFill>
              <a:effectLst/>
              <a:latin typeface="+mn-lt"/>
              <a:ea typeface="Calibri"/>
            </a:rPr>
            <a:t>Area 6</a:t>
          </a:r>
          <a:r>
            <a:rPr lang="en-US" sz="1000" b="0" baseline="0">
              <a:solidFill>
                <a:srgbClr val="FFFFFF"/>
              </a:solidFill>
              <a:effectLst/>
              <a:latin typeface="+mn-lt"/>
              <a:ea typeface="Calibri"/>
            </a:rPr>
            <a:t>         </a:t>
          </a:r>
          <a:r>
            <a:rPr lang="en-US" sz="1000" b="0">
              <a:solidFill>
                <a:srgbClr val="FFFFFF"/>
              </a:solidFill>
              <a:effectLst/>
              <a:latin typeface="+mn-lt"/>
              <a:ea typeface="Calibri"/>
            </a:rPr>
            <a:t>1,473  (5.2)</a:t>
          </a:r>
        </a:p>
        <a:p>
          <a:pPr>
            <a:spcAft>
              <a:spcPts val="0"/>
            </a:spcAft>
            <a:tabLst>
              <a:tab pos="900430" algn="l"/>
            </a:tabLst>
          </a:pPr>
          <a:r>
            <a:rPr lang="en-US" sz="1000" b="0">
              <a:solidFill>
                <a:srgbClr val="FFFFFF"/>
              </a:solidFill>
              <a:effectLst/>
              <a:latin typeface="+mn-lt"/>
              <a:ea typeface="Calibri"/>
            </a:rPr>
            <a:t>Area 7</a:t>
          </a:r>
          <a:r>
            <a:rPr lang="en-US" sz="1000" b="0" baseline="0">
              <a:solidFill>
                <a:srgbClr val="FFFFFF"/>
              </a:solidFill>
              <a:effectLst/>
              <a:latin typeface="+mn-lt"/>
              <a:ea typeface="Calibri"/>
            </a:rPr>
            <a:t>         </a:t>
          </a:r>
          <a:r>
            <a:rPr lang="en-US" sz="1000" b="0">
              <a:solidFill>
                <a:srgbClr val="FFFFFF"/>
              </a:solidFill>
              <a:effectLst/>
              <a:latin typeface="+mn-lt"/>
              <a:ea typeface="Calibri"/>
            </a:rPr>
            <a:t>3,770	 (13.3)</a:t>
          </a:r>
        </a:p>
        <a:p>
          <a:pPr>
            <a:spcAft>
              <a:spcPts val="0"/>
            </a:spcAft>
            <a:tabLst>
              <a:tab pos="900430" algn="l"/>
            </a:tabLst>
          </a:pPr>
          <a:r>
            <a:rPr lang="en-US" sz="1000" b="0">
              <a:solidFill>
                <a:srgbClr val="FFFFFF"/>
              </a:solidFill>
              <a:effectLst/>
              <a:latin typeface="+mn-lt"/>
              <a:ea typeface="Calibri"/>
            </a:rPr>
            <a:t>Area 8</a:t>
          </a:r>
          <a:r>
            <a:rPr lang="en-US" sz="1000" b="0" baseline="0">
              <a:solidFill>
                <a:srgbClr val="FFFFFF"/>
              </a:solidFill>
              <a:effectLst/>
              <a:latin typeface="+mn-lt"/>
              <a:ea typeface="Calibri"/>
            </a:rPr>
            <a:t>         </a:t>
          </a:r>
          <a:r>
            <a:rPr lang="en-US" sz="1000" b="0">
              <a:solidFill>
                <a:srgbClr val="FFFFFF"/>
              </a:solidFill>
              <a:effectLst/>
              <a:latin typeface="+mn-lt"/>
              <a:ea typeface="Calibri"/>
            </a:rPr>
            <a:t>3,855	 (13.6)</a:t>
          </a:r>
        </a:p>
        <a:p>
          <a:pPr>
            <a:spcAft>
              <a:spcPts val="0"/>
            </a:spcAft>
            <a:tabLst>
              <a:tab pos="900430" algn="l"/>
            </a:tabLst>
          </a:pPr>
          <a:r>
            <a:rPr lang="en-US" sz="1000" b="0">
              <a:solidFill>
                <a:srgbClr val="FFFFFF"/>
              </a:solidFill>
              <a:effectLst/>
              <a:latin typeface="+mn-lt"/>
              <a:ea typeface="Calibri"/>
            </a:rPr>
            <a:t>Area 9</a:t>
          </a:r>
          <a:r>
            <a:rPr lang="en-US" sz="1000" b="0" baseline="0">
              <a:solidFill>
                <a:srgbClr val="FFFFFF"/>
              </a:solidFill>
              <a:effectLst/>
              <a:latin typeface="+mn-lt"/>
              <a:ea typeface="Calibri"/>
            </a:rPr>
            <a:t>         3,366</a:t>
          </a:r>
          <a:r>
            <a:rPr lang="en-US" sz="1000" b="0">
              <a:solidFill>
                <a:srgbClr val="FFFFFF"/>
              </a:solidFill>
              <a:effectLst/>
              <a:latin typeface="+mn-lt"/>
              <a:ea typeface="Calibri"/>
            </a:rPr>
            <a:t>	 (11.9)</a:t>
          </a:r>
          <a:endParaRPr lang="en-IE" sz="1000" b="0">
            <a:effectLst/>
            <a:latin typeface="+mn-lt"/>
            <a:ea typeface="Calibri"/>
          </a:endParaRPr>
        </a:p>
      </xdr:txBody>
    </xdr:sp>
    <xdr:clientData/>
  </xdr:twoCellAnchor>
  <xdr:twoCellAnchor>
    <xdr:from>
      <xdr:col>5</xdr:col>
      <xdr:colOff>666749</xdr:colOff>
      <xdr:row>9</xdr:row>
      <xdr:rowOff>19051</xdr:rowOff>
    </xdr:from>
    <xdr:to>
      <xdr:col>8</xdr:col>
      <xdr:colOff>285750</xdr:colOff>
      <xdr:row>19</xdr:row>
      <xdr:rowOff>219075</xdr:rowOff>
    </xdr:to>
    <xdr:sp macro="" textlink="">
      <xdr:nvSpPr>
        <xdr:cNvPr id="32" name="Text Box 7"/>
        <xdr:cNvSpPr txBox="1"/>
      </xdr:nvSpPr>
      <xdr:spPr>
        <a:xfrm>
          <a:off x="3514724" y="1733551"/>
          <a:ext cx="1647826" cy="2105024"/>
        </a:xfrm>
        <a:prstGeom prst="rect">
          <a:avLst/>
        </a:prstGeom>
        <a:solidFill>
          <a:srgbClr val="98CFE2"/>
        </a:solidFill>
        <a:ln>
          <a:no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IE" sz="1000" b="0" i="0" u="sng" strike="noStrike" kern="0" cap="none" spc="0" normalizeH="0" baseline="0" noProof="0">
              <a:ln>
                <a:noFill/>
              </a:ln>
              <a:solidFill>
                <a:prstClr val="white"/>
              </a:solidFill>
              <a:effectLst/>
              <a:uLnTx/>
              <a:uFillTx/>
              <a:latin typeface="+mn-lt"/>
              <a:ea typeface="+mn-ea"/>
              <a:cs typeface="+mn-cs"/>
            </a:rPr>
            <a:t>                          n          %___</a:t>
          </a:r>
        </a:p>
        <a:p>
          <a:pPr>
            <a:spcAft>
              <a:spcPts val="0"/>
            </a:spcAft>
            <a:tabLst>
              <a:tab pos="900430" algn="l"/>
            </a:tabLst>
          </a:pPr>
          <a:endParaRPr lang="en-GB" sz="1000" b="0">
            <a:solidFill>
              <a:srgbClr val="FFFFFF"/>
            </a:solidFill>
            <a:effectLst/>
            <a:latin typeface="+mn-lt"/>
            <a:ea typeface="Calibri"/>
          </a:endParaRPr>
        </a:p>
        <a:p>
          <a:pPr>
            <a:spcAft>
              <a:spcPts val="0"/>
            </a:spcAft>
            <a:tabLst>
              <a:tab pos="900430" algn="l"/>
            </a:tabLst>
          </a:pPr>
          <a:r>
            <a:rPr lang="en-GB" sz="1000" b="0">
              <a:solidFill>
                <a:srgbClr val="FFFFFF"/>
              </a:solidFill>
              <a:effectLst/>
              <a:latin typeface="+mn-lt"/>
              <a:ea typeface="Calibri"/>
            </a:rPr>
            <a:t>0-4 years</a:t>
          </a:r>
          <a:r>
            <a:rPr lang="en-GB" sz="1000" b="0" baseline="0">
              <a:solidFill>
                <a:srgbClr val="FFFFFF"/>
              </a:solidFill>
              <a:effectLst/>
              <a:latin typeface="+mn-lt"/>
              <a:ea typeface="Calibri"/>
            </a:rPr>
            <a:t>       768     </a:t>
          </a:r>
          <a:r>
            <a:rPr lang="en-GB" sz="1000" b="0">
              <a:solidFill>
                <a:srgbClr val="FFFFFF"/>
              </a:solidFill>
              <a:effectLst/>
              <a:latin typeface="+mn-lt"/>
              <a:ea typeface="Calibri"/>
            </a:rPr>
            <a:t>(2.7)</a:t>
          </a:r>
          <a:endParaRPr lang="en-IE" sz="1000" b="0">
            <a:effectLst/>
            <a:latin typeface="+mn-lt"/>
            <a:ea typeface="Calibri"/>
          </a:endParaRPr>
        </a:p>
        <a:p>
          <a:pPr>
            <a:spcAft>
              <a:spcPts val="0"/>
            </a:spcAft>
            <a:tabLst>
              <a:tab pos="900430" algn="l"/>
            </a:tabLst>
          </a:pPr>
          <a:r>
            <a:rPr lang="en-GB" sz="1000" b="0">
              <a:solidFill>
                <a:srgbClr val="FFFFFF"/>
              </a:solidFill>
              <a:effectLst/>
              <a:latin typeface="+mn-lt"/>
              <a:ea typeface="Calibri"/>
            </a:rPr>
            <a:t>5-9 years</a:t>
          </a:r>
          <a:r>
            <a:rPr lang="en-GB" sz="1000" b="0" baseline="0">
              <a:solidFill>
                <a:srgbClr val="FFFFFF"/>
              </a:solidFill>
              <a:effectLst/>
              <a:latin typeface="+mn-lt"/>
              <a:ea typeface="Calibri"/>
            </a:rPr>
            <a:t>       </a:t>
          </a:r>
          <a:r>
            <a:rPr lang="en-GB" sz="1000" b="0">
              <a:solidFill>
                <a:srgbClr val="FFFFFF"/>
              </a:solidFill>
              <a:effectLst/>
              <a:latin typeface="+mn-lt"/>
              <a:ea typeface="Calibri"/>
            </a:rPr>
            <a:t>2,869</a:t>
          </a:r>
          <a:r>
            <a:rPr lang="en-GB" sz="1000" b="0" baseline="0">
              <a:solidFill>
                <a:srgbClr val="FFFFFF"/>
              </a:solidFill>
              <a:effectLst/>
              <a:latin typeface="+mn-lt"/>
              <a:ea typeface="Calibri"/>
            </a:rPr>
            <a:t>  </a:t>
          </a:r>
          <a:r>
            <a:rPr lang="en-GB" sz="1000" b="0">
              <a:solidFill>
                <a:srgbClr val="FFFFFF"/>
              </a:solidFill>
              <a:effectLst/>
              <a:latin typeface="+mn-lt"/>
              <a:ea typeface="Calibri"/>
            </a:rPr>
            <a:t>(10.1)</a:t>
          </a:r>
          <a:endParaRPr lang="en-IE" sz="1000" b="0">
            <a:effectLst/>
            <a:latin typeface="+mn-lt"/>
            <a:ea typeface="Calibri"/>
          </a:endParaRPr>
        </a:p>
        <a:p>
          <a:pPr>
            <a:spcAft>
              <a:spcPts val="0"/>
            </a:spcAft>
            <a:tabLst>
              <a:tab pos="900430" algn="l"/>
            </a:tabLst>
          </a:pPr>
          <a:r>
            <a:rPr lang="en-GB" sz="1000" b="0">
              <a:solidFill>
                <a:srgbClr val="FFFFFF"/>
              </a:solidFill>
              <a:effectLst/>
              <a:latin typeface="+mn-lt"/>
              <a:ea typeface="Calibri"/>
            </a:rPr>
            <a:t>10-14 years</a:t>
          </a:r>
          <a:r>
            <a:rPr lang="en-GB" sz="1000" b="0" baseline="0">
              <a:solidFill>
                <a:srgbClr val="FFFFFF"/>
              </a:solidFill>
              <a:effectLst/>
              <a:latin typeface="+mn-lt"/>
              <a:ea typeface="Calibri"/>
            </a:rPr>
            <a:t>   </a:t>
          </a:r>
          <a:r>
            <a:rPr lang="en-GB" sz="1000" b="0">
              <a:solidFill>
                <a:srgbClr val="FFFFFF"/>
              </a:solidFill>
              <a:effectLst/>
              <a:latin typeface="+mn-lt"/>
              <a:ea typeface="Calibri"/>
            </a:rPr>
            <a:t>3,124</a:t>
          </a:r>
          <a:r>
            <a:rPr lang="en-GB" sz="1000" b="0" baseline="0">
              <a:solidFill>
                <a:srgbClr val="FFFFFF"/>
              </a:solidFill>
              <a:effectLst/>
              <a:latin typeface="+mn-lt"/>
              <a:ea typeface="Calibri"/>
            </a:rPr>
            <a:t>  </a:t>
          </a:r>
          <a:r>
            <a:rPr lang="en-GB" sz="1000" b="0">
              <a:solidFill>
                <a:srgbClr val="FFFFFF"/>
              </a:solidFill>
              <a:effectLst/>
              <a:latin typeface="+mn-lt"/>
              <a:ea typeface="Calibri"/>
            </a:rPr>
            <a:t>(11.0)</a:t>
          </a:r>
          <a:endParaRPr lang="en-IE" sz="1000" b="0">
            <a:effectLst/>
            <a:latin typeface="+mn-lt"/>
            <a:ea typeface="Calibri"/>
          </a:endParaRPr>
        </a:p>
        <a:p>
          <a:pPr>
            <a:spcAft>
              <a:spcPts val="0"/>
            </a:spcAft>
            <a:tabLst>
              <a:tab pos="900430" algn="l"/>
            </a:tabLst>
          </a:pPr>
          <a:r>
            <a:rPr lang="en-GB" sz="1000" b="0">
              <a:solidFill>
                <a:srgbClr val="FFFFFF"/>
              </a:solidFill>
              <a:effectLst/>
              <a:latin typeface="+mn-lt"/>
              <a:ea typeface="Calibri"/>
            </a:rPr>
            <a:t>15-19 years</a:t>
          </a:r>
          <a:r>
            <a:rPr lang="en-GB" sz="1000" b="0" baseline="0">
              <a:solidFill>
                <a:srgbClr val="FFFFFF"/>
              </a:solidFill>
              <a:effectLst/>
              <a:latin typeface="+mn-lt"/>
              <a:ea typeface="Calibri"/>
            </a:rPr>
            <a:t>   </a:t>
          </a:r>
          <a:r>
            <a:rPr lang="en-GB" sz="1000" b="0">
              <a:solidFill>
                <a:srgbClr val="FFFFFF"/>
              </a:solidFill>
              <a:effectLst/>
              <a:latin typeface="+mn-lt"/>
              <a:ea typeface="Calibri"/>
            </a:rPr>
            <a:t>3,271</a:t>
          </a:r>
          <a:r>
            <a:rPr lang="en-GB" sz="1000" b="0" baseline="0">
              <a:solidFill>
                <a:srgbClr val="FFFFFF"/>
              </a:solidFill>
              <a:effectLst/>
              <a:latin typeface="+mn-lt"/>
              <a:ea typeface="Calibri"/>
            </a:rPr>
            <a:t>  </a:t>
          </a:r>
          <a:r>
            <a:rPr lang="en-GB" sz="1000" b="0">
              <a:solidFill>
                <a:srgbClr val="FFFFFF"/>
              </a:solidFill>
              <a:effectLst/>
              <a:latin typeface="+mn-lt"/>
              <a:ea typeface="Calibri"/>
            </a:rPr>
            <a:t>(11.5)</a:t>
          </a:r>
          <a:endParaRPr lang="en-IE" sz="1000" b="0">
            <a:effectLst/>
            <a:latin typeface="+mn-lt"/>
            <a:ea typeface="Calibri"/>
          </a:endParaRPr>
        </a:p>
        <a:p>
          <a:pPr>
            <a:spcAft>
              <a:spcPts val="0"/>
            </a:spcAft>
            <a:tabLst>
              <a:tab pos="900430" algn="l"/>
            </a:tabLst>
          </a:pPr>
          <a:r>
            <a:rPr lang="en-GB" sz="1000" b="0">
              <a:solidFill>
                <a:srgbClr val="FFFFFF"/>
              </a:solidFill>
              <a:effectLst/>
              <a:latin typeface="+mn-lt"/>
              <a:ea typeface="Calibri"/>
            </a:rPr>
            <a:t>20-34 years</a:t>
          </a:r>
          <a:r>
            <a:rPr lang="en-GB" sz="1000" b="0" baseline="0">
              <a:solidFill>
                <a:srgbClr val="FFFFFF"/>
              </a:solidFill>
              <a:effectLst/>
              <a:latin typeface="+mn-lt"/>
              <a:ea typeface="Calibri"/>
            </a:rPr>
            <a:t>   </a:t>
          </a:r>
          <a:r>
            <a:rPr lang="en-GB" sz="1000" b="0">
              <a:solidFill>
                <a:srgbClr val="FFFFFF"/>
              </a:solidFill>
              <a:effectLst/>
              <a:latin typeface="+mn-lt"/>
              <a:ea typeface="Calibri"/>
            </a:rPr>
            <a:t>6,477</a:t>
          </a:r>
          <a:r>
            <a:rPr lang="en-GB" sz="1000" b="0" baseline="0">
              <a:solidFill>
                <a:srgbClr val="FFFFFF"/>
              </a:solidFill>
              <a:effectLst/>
              <a:latin typeface="+mn-lt"/>
              <a:ea typeface="Calibri"/>
            </a:rPr>
            <a:t>  </a:t>
          </a:r>
          <a:r>
            <a:rPr lang="en-GB" sz="1000" b="0">
              <a:solidFill>
                <a:srgbClr val="FFFFFF"/>
              </a:solidFill>
              <a:effectLst/>
              <a:latin typeface="+mn-lt"/>
              <a:ea typeface="Calibri"/>
            </a:rPr>
            <a:t>(22.8)</a:t>
          </a:r>
          <a:endParaRPr lang="en-IE" sz="1000" b="0">
            <a:effectLst/>
            <a:latin typeface="+mn-lt"/>
            <a:ea typeface="Calibri"/>
          </a:endParaRPr>
        </a:p>
        <a:p>
          <a:pPr>
            <a:spcAft>
              <a:spcPts val="0"/>
            </a:spcAft>
            <a:tabLst>
              <a:tab pos="900430" algn="l"/>
            </a:tabLst>
          </a:pPr>
          <a:r>
            <a:rPr lang="en-GB" sz="1000" b="0">
              <a:solidFill>
                <a:srgbClr val="FFFFFF"/>
              </a:solidFill>
              <a:effectLst/>
              <a:latin typeface="+mn-lt"/>
              <a:ea typeface="Calibri"/>
            </a:rPr>
            <a:t>35-54 years  </a:t>
          </a:r>
          <a:r>
            <a:rPr lang="en-GB" sz="1000" b="0" baseline="0">
              <a:solidFill>
                <a:srgbClr val="FFFFFF"/>
              </a:solidFill>
              <a:effectLst/>
              <a:latin typeface="+mn-lt"/>
              <a:ea typeface="Calibri"/>
            </a:rPr>
            <a:t> </a:t>
          </a:r>
          <a:r>
            <a:rPr lang="en-GB" sz="1000" b="0">
              <a:solidFill>
                <a:srgbClr val="FFFFFF"/>
              </a:solidFill>
              <a:effectLst/>
              <a:latin typeface="+mn-lt"/>
              <a:ea typeface="Calibri"/>
            </a:rPr>
            <a:t>7,633</a:t>
          </a:r>
          <a:r>
            <a:rPr lang="en-GB" sz="1000" b="0" baseline="0">
              <a:solidFill>
                <a:srgbClr val="FFFFFF"/>
              </a:solidFill>
              <a:effectLst/>
              <a:latin typeface="+mn-lt"/>
              <a:ea typeface="Calibri"/>
            </a:rPr>
            <a:t>  </a:t>
          </a:r>
          <a:r>
            <a:rPr lang="en-GB" sz="1000" b="0">
              <a:solidFill>
                <a:srgbClr val="FFFFFF"/>
              </a:solidFill>
              <a:effectLst/>
              <a:latin typeface="+mn-lt"/>
              <a:ea typeface="Calibri"/>
            </a:rPr>
            <a:t>(26.9)</a:t>
          </a:r>
          <a:endParaRPr lang="en-IE" sz="1000" b="0">
            <a:effectLst/>
            <a:latin typeface="+mn-lt"/>
            <a:ea typeface="Calibri"/>
          </a:endParaRPr>
        </a:p>
        <a:p>
          <a:pPr>
            <a:spcAft>
              <a:spcPts val="0"/>
            </a:spcAft>
            <a:tabLst>
              <a:tab pos="900430" algn="l"/>
            </a:tabLst>
          </a:pPr>
          <a:r>
            <a:rPr lang="en-GB" sz="1000" b="0">
              <a:solidFill>
                <a:srgbClr val="FFFFFF"/>
              </a:solidFill>
              <a:effectLst/>
              <a:latin typeface="+mn-lt"/>
              <a:ea typeface="Calibri"/>
            </a:rPr>
            <a:t>55 years+</a:t>
          </a:r>
          <a:r>
            <a:rPr lang="en-GB" sz="1000" b="0" baseline="0">
              <a:solidFill>
                <a:srgbClr val="FFFFFF"/>
              </a:solidFill>
              <a:effectLst/>
              <a:latin typeface="+mn-lt"/>
              <a:ea typeface="Calibri"/>
            </a:rPr>
            <a:t>       4,246 </a:t>
          </a:r>
          <a:r>
            <a:rPr lang="en-GB" sz="1000" b="0">
              <a:solidFill>
                <a:srgbClr val="FFFFFF"/>
              </a:solidFill>
              <a:effectLst/>
              <a:latin typeface="+mn-lt"/>
              <a:ea typeface="Calibri"/>
            </a:rPr>
            <a:t>(15.0)</a:t>
          </a:r>
          <a:endParaRPr lang="en-IE" sz="1000" b="0">
            <a:effectLst/>
            <a:latin typeface="+mn-lt"/>
            <a:ea typeface="Calibri"/>
          </a:endParaRPr>
        </a:p>
      </xdr:txBody>
    </xdr:sp>
    <xdr:clientData/>
  </xdr:twoCellAnchor>
  <xdr:twoCellAnchor>
    <xdr:from>
      <xdr:col>2</xdr:col>
      <xdr:colOff>228600</xdr:colOff>
      <xdr:row>4</xdr:row>
      <xdr:rowOff>152400</xdr:rowOff>
    </xdr:from>
    <xdr:to>
      <xdr:col>10</xdr:col>
      <xdr:colOff>57150</xdr:colOff>
      <xdr:row>5</xdr:row>
      <xdr:rowOff>150496</xdr:rowOff>
    </xdr:to>
    <xdr:sp macro="" textlink="">
      <xdr:nvSpPr>
        <xdr:cNvPr id="33" name="Freeform 32"/>
        <xdr:cNvSpPr/>
      </xdr:nvSpPr>
      <xdr:spPr>
        <a:xfrm>
          <a:off x="1219200" y="914400"/>
          <a:ext cx="5248275" cy="188596"/>
        </a:xfrm>
        <a:custGeom>
          <a:avLst/>
          <a:gdLst>
            <a:gd name="connsiteX0" fmla="*/ 0 w 2673350"/>
            <a:gd name="connsiteY0" fmla="*/ 254000 h 273050"/>
            <a:gd name="connsiteX1" fmla="*/ 6350 w 2673350"/>
            <a:gd name="connsiteY1" fmla="*/ 0 h 273050"/>
            <a:gd name="connsiteX2" fmla="*/ 2673350 w 2673350"/>
            <a:gd name="connsiteY2" fmla="*/ 6350 h 273050"/>
            <a:gd name="connsiteX3" fmla="*/ 2673350 w 2673350"/>
            <a:gd name="connsiteY3" fmla="*/ 273050 h 273050"/>
            <a:gd name="connsiteX0" fmla="*/ 12700 w 2686050"/>
            <a:gd name="connsiteY0" fmla="*/ 247650 h 266700"/>
            <a:gd name="connsiteX1" fmla="*/ 0 w 2686050"/>
            <a:gd name="connsiteY1" fmla="*/ 0 h 266700"/>
            <a:gd name="connsiteX2" fmla="*/ 2686050 w 2686050"/>
            <a:gd name="connsiteY2" fmla="*/ 0 h 266700"/>
            <a:gd name="connsiteX3" fmla="*/ 2686050 w 2686050"/>
            <a:gd name="connsiteY3" fmla="*/ 266700 h 266700"/>
            <a:gd name="connsiteX0" fmla="*/ 0 w 2686050"/>
            <a:gd name="connsiteY0" fmla="*/ 228600 h 266700"/>
            <a:gd name="connsiteX1" fmla="*/ 0 w 2686050"/>
            <a:gd name="connsiteY1" fmla="*/ 0 h 266700"/>
            <a:gd name="connsiteX2" fmla="*/ 2686050 w 2686050"/>
            <a:gd name="connsiteY2" fmla="*/ 0 h 266700"/>
            <a:gd name="connsiteX3" fmla="*/ 2686050 w 2686050"/>
            <a:gd name="connsiteY3" fmla="*/ 266700 h 266700"/>
            <a:gd name="connsiteX0" fmla="*/ 0 w 3086100"/>
            <a:gd name="connsiteY0" fmla="*/ 228600 h 228600"/>
            <a:gd name="connsiteX1" fmla="*/ 0 w 3086100"/>
            <a:gd name="connsiteY1" fmla="*/ 0 h 228600"/>
            <a:gd name="connsiteX2" fmla="*/ 2686050 w 3086100"/>
            <a:gd name="connsiteY2" fmla="*/ 0 h 228600"/>
            <a:gd name="connsiteX3" fmla="*/ 3086100 w 3086100"/>
            <a:gd name="connsiteY3" fmla="*/ 228600 h 228600"/>
            <a:gd name="connsiteX0" fmla="*/ 0 w 2743200"/>
            <a:gd name="connsiteY0" fmla="*/ 228600 h 228600"/>
            <a:gd name="connsiteX1" fmla="*/ 0 w 2743200"/>
            <a:gd name="connsiteY1" fmla="*/ 0 h 228600"/>
            <a:gd name="connsiteX2" fmla="*/ 2686050 w 2743200"/>
            <a:gd name="connsiteY2" fmla="*/ 0 h 228600"/>
            <a:gd name="connsiteX3" fmla="*/ 2743200 w 2743200"/>
            <a:gd name="connsiteY3" fmla="*/ 228600 h 228600"/>
            <a:gd name="connsiteX0" fmla="*/ 0 w 2743200"/>
            <a:gd name="connsiteY0" fmla="*/ 228600 h 228600"/>
            <a:gd name="connsiteX1" fmla="*/ 0 w 2743200"/>
            <a:gd name="connsiteY1" fmla="*/ 0 h 228600"/>
            <a:gd name="connsiteX2" fmla="*/ 2743200 w 2743200"/>
            <a:gd name="connsiteY2" fmla="*/ 0 h 228600"/>
            <a:gd name="connsiteX3" fmla="*/ 2743200 w 2743200"/>
            <a:gd name="connsiteY3" fmla="*/ 228600 h 228600"/>
          </a:gdLst>
          <a:ahLst/>
          <a:cxnLst>
            <a:cxn ang="0">
              <a:pos x="connsiteX0" y="connsiteY0"/>
            </a:cxn>
            <a:cxn ang="0">
              <a:pos x="connsiteX1" y="connsiteY1"/>
            </a:cxn>
            <a:cxn ang="0">
              <a:pos x="connsiteX2" y="connsiteY2"/>
            </a:cxn>
            <a:cxn ang="0">
              <a:pos x="connsiteX3" y="connsiteY3"/>
            </a:cxn>
          </a:cxnLst>
          <a:rect l="l" t="t" r="r" b="b"/>
          <a:pathLst>
            <a:path w="2743200" h="228600">
              <a:moveTo>
                <a:pt x="0" y="228600"/>
              </a:moveTo>
              <a:lnTo>
                <a:pt x="0" y="0"/>
              </a:lnTo>
              <a:lnTo>
                <a:pt x="2743200" y="0"/>
              </a:lnTo>
              <a:lnTo>
                <a:pt x="2743200" y="228600"/>
              </a:lnTo>
            </a:path>
          </a:pathLst>
        </a:custGeom>
        <a:ln>
          <a:solidFill>
            <a:srgbClr val="AFA3A0"/>
          </a:solidFill>
        </a:ln>
        <a:effectLst/>
      </xdr:spPr>
      <xdr:style>
        <a:lnRef idx="2">
          <a:schemeClr val="accent1"/>
        </a:lnRef>
        <a:fillRef idx="0">
          <a:schemeClr val="accent1"/>
        </a:fillRef>
        <a:effectRef idx="1">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E"/>
        </a:p>
      </xdr:txBody>
    </xdr:sp>
    <xdr:clientData/>
  </xdr:twoCellAnchor>
  <xdr:twoCellAnchor>
    <xdr:from>
      <xdr:col>5</xdr:col>
      <xdr:colOff>619125</xdr:colOff>
      <xdr:row>3</xdr:row>
      <xdr:rowOff>112395</xdr:rowOff>
    </xdr:from>
    <xdr:to>
      <xdr:col>5</xdr:col>
      <xdr:colOff>626113</xdr:colOff>
      <xdr:row>5</xdr:row>
      <xdr:rowOff>85725</xdr:rowOff>
    </xdr:to>
    <xdr:cxnSp macro="">
      <xdr:nvCxnSpPr>
        <xdr:cNvPr id="34" name="Straight Connector 33"/>
        <xdr:cNvCxnSpPr/>
      </xdr:nvCxnSpPr>
      <xdr:spPr>
        <a:xfrm flipH="1">
          <a:off x="3781425" y="683895"/>
          <a:ext cx="6988" cy="354330"/>
        </a:xfrm>
        <a:prstGeom prst="line">
          <a:avLst/>
        </a:prstGeom>
        <a:ln>
          <a:solidFill>
            <a:srgbClr val="AFA3A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342901</xdr:colOff>
      <xdr:row>5</xdr:row>
      <xdr:rowOff>95250</xdr:rowOff>
    </xdr:from>
    <xdr:to>
      <xdr:col>7</xdr:col>
      <xdr:colOff>133350</xdr:colOff>
      <xdr:row>5</xdr:row>
      <xdr:rowOff>180975</xdr:rowOff>
    </xdr:to>
    <xdr:sp macro="" textlink="">
      <xdr:nvSpPr>
        <xdr:cNvPr id="35" name="Freeform 34"/>
        <xdr:cNvSpPr/>
      </xdr:nvSpPr>
      <xdr:spPr>
        <a:xfrm>
          <a:off x="2895601" y="1047750"/>
          <a:ext cx="1819274" cy="85725"/>
        </a:xfrm>
        <a:custGeom>
          <a:avLst/>
          <a:gdLst>
            <a:gd name="connsiteX0" fmla="*/ 0 w 2673350"/>
            <a:gd name="connsiteY0" fmla="*/ 254000 h 273050"/>
            <a:gd name="connsiteX1" fmla="*/ 6350 w 2673350"/>
            <a:gd name="connsiteY1" fmla="*/ 0 h 273050"/>
            <a:gd name="connsiteX2" fmla="*/ 2673350 w 2673350"/>
            <a:gd name="connsiteY2" fmla="*/ 6350 h 273050"/>
            <a:gd name="connsiteX3" fmla="*/ 2673350 w 2673350"/>
            <a:gd name="connsiteY3" fmla="*/ 273050 h 273050"/>
            <a:gd name="connsiteX0" fmla="*/ 12700 w 2686050"/>
            <a:gd name="connsiteY0" fmla="*/ 247650 h 266700"/>
            <a:gd name="connsiteX1" fmla="*/ 0 w 2686050"/>
            <a:gd name="connsiteY1" fmla="*/ 0 h 266700"/>
            <a:gd name="connsiteX2" fmla="*/ 2686050 w 2686050"/>
            <a:gd name="connsiteY2" fmla="*/ 0 h 266700"/>
            <a:gd name="connsiteX3" fmla="*/ 2686050 w 2686050"/>
            <a:gd name="connsiteY3" fmla="*/ 266700 h 266700"/>
            <a:gd name="connsiteX0" fmla="*/ 0 w 2686050"/>
            <a:gd name="connsiteY0" fmla="*/ 228600 h 266700"/>
            <a:gd name="connsiteX1" fmla="*/ 0 w 2686050"/>
            <a:gd name="connsiteY1" fmla="*/ 0 h 266700"/>
            <a:gd name="connsiteX2" fmla="*/ 2686050 w 2686050"/>
            <a:gd name="connsiteY2" fmla="*/ 0 h 266700"/>
            <a:gd name="connsiteX3" fmla="*/ 2686050 w 2686050"/>
            <a:gd name="connsiteY3" fmla="*/ 266700 h 266700"/>
            <a:gd name="connsiteX0" fmla="*/ 0 w 3086100"/>
            <a:gd name="connsiteY0" fmla="*/ 228600 h 228600"/>
            <a:gd name="connsiteX1" fmla="*/ 0 w 3086100"/>
            <a:gd name="connsiteY1" fmla="*/ 0 h 228600"/>
            <a:gd name="connsiteX2" fmla="*/ 2686050 w 3086100"/>
            <a:gd name="connsiteY2" fmla="*/ 0 h 228600"/>
            <a:gd name="connsiteX3" fmla="*/ 3086100 w 3086100"/>
            <a:gd name="connsiteY3" fmla="*/ 228600 h 228600"/>
            <a:gd name="connsiteX0" fmla="*/ 0 w 2743200"/>
            <a:gd name="connsiteY0" fmla="*/ 228600 h 228600"/>
            <a:gd name="connsiteX1" fmla="*/ 0 w 2743200"/>
            <a:gd name="connsiteY1" fmla="*/ 0 h 228600"/>
            <a:gd name="connsiteX2" fmla="*/ 2686050 w 2743200"/>
            <a:gd name="connsiteY2" fmla="*/ 0 h 228600"/>
            <a:gd name="connsiteX3" fmla="*/ 2743200 w 2743200"/>
            <a:gd name="connsiteY3" fmla="*/ 228600 h 228600"/>
            <a:gd name="connsiteX0" fmla="*/ 0 w 2743200"/>
            <a:gd name="connsiteY0" fmla="*/ 228600 h 228600"/>
            <a:gd name="connsiteX1" fmla="*/ 0 w 2743200"/>
            <a:gd name="connsiteY1" fmla="*/ 0 h 228600"/>
            <a:gd name="connsiteX2" fmla="*/ 2743200 w 2743200"/>
            <a:gd name="connsiteY2" fmla="*/ 0 h 228600"/>
            <a:gd name="connsiteX3" fmla="*/ 2743200 w 2743200"/>
            <a:gd name="connsiteY3" fmla="*/ 228600 h 228600"/>
          </a:gdLst>
          <a:ahLst/>
          <a:cxnLst>
            <a:cxn ang="0">
              <a:pos x="connsiteX0" y="connsiteY0"/>
            </a:cxn>
            <a:cxn ang="0">
              <a:pos x="connsiteX1" y="connsiteY1"/>
            </a:cxn>
            <a:cxn ang="0">
              <a:pos x="connsiteX2" y="connsiteY2"/>
            </a:cxn>
            <a:cxn ang="0">
              <a:pos x="connsiteX3" y="connsiteY3"/>
            </a:cxn>
          </a:cxnLst>
          <a:rect l="l" t="t" r="r" b="b"/>
          <a:pathLst>
            <a:path w="2743200" h="228600">
              <a:moveTo>
                <a:pt x="0" y="228600"/>
              </a:moveTo>
              <a:lnTo>
                <a:pt x="0" y="0"/>
              </a:lnTo>
              <a:lnTo>
                <a:pt x="2743200" y="0"/>
              </a:lnTo>
              <a:lnTo>
                <a:pt x="2743200" y="228600"/>
              </a:lnTo>
            </a:path>
          </a:pathLst>
        </a:custGeom>
        <a:ln>
          <a:solidFill>
            <a:srgbClr val="AFA3A0"/>
          </a:solidFill>
        </a:ln>
        <a:effectLst/>
      </xdr:spPr>
      <xdr:style>
        <a:lnRef idx="2">
          <a:schemeClr val="accent1"/>
        </a:lnRef>
        <a:fillRef idx="0">
          <a:schemeClr val="accent1"/>
        </a:fillRef>
        <a:effectRef idx="1">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E"/>
        </a:p>
      </xdr:txBody>
    </xdr:sp>
    <xdr:clientData/>
  </xdr:twoCellAnchor>
  <xdr:twoCellAnchor>
    <xdr:from>
      <xdr:col>8</xdr:col>
      <xdr:colOff>395080</xdr:colOff>
      <xdr:row>5</xdr:row>
      <xdr:rowOff>164409</xdr:rowOff>
    </xdr:from>
    <xdr:to>
      <xdr:col>11</xdr:col>
      <xdr:colOff>234470</xdr:colOff>
      <xdr:row>9</xdr:row>
      <xdr:rowOff>28575</xdr:rowOff>
    </xdr:to>
    <xdr:sp macro="" textlink="">
      <xdr:nvSpPr>
        <xdr:cNvPr id="45" name="Rectangle 44"/>
        <xdr:cNvSpPr>
          <a:spLocks/>
        </xdr:cNvSpPr>
      </xdr:nvSpPr>
      <xdr:spPr bwMode="auto">
        <a:xfrm>
          <a:off x="5271880" y="1116909"/>
          <a:ext cx="1534840" cy="626166"/>
        </a:xfrm>
        <a:prstGeom prst="rect">
          <a:avLst/>
        </a:prstGeom>
        <a:solidFill>
          <a:sysClr val="window" lastClr="FFFFFF"/>
        </a:solidFill>
        <a:ln w="9525" cmpd="sng">
          <a:solidFill>
            <a:srgbClr val="E64285"/>
          </a:solidFill>
          <a:prstDash val="sysDash"/>
          <a:miter lim="800000"/>
          <a:headEnd/>
          <a:tailEnd/>
        </a:ln>
        <a:extLst/>
      </xdr:spPr>
      <xdr:txBody>
        <a:bodyPr rot="0" vert="horz" wrap="square" lIns="91440" tIns="45720" rIns="91440" bIns="45720" anchor="ctr" anchorCtr="0" upright="1">
          <a:noAutofit/>
        </a:bodyPr>
        <a:lstStyle/>
        <a:p>
          <a:pPr algn="ctr">
            <a:lnSpc>
              <a:spcPts val="1100"/>
            </a:lnSpc>
          </a:pPr>
          <a:r>
            <a:rPr lang="en-IE" sz="1000" b="1">
              <a:solidFill>
                <a:srgbClr val="E64285"/>
              </a:solidFill>
              <a:latin typeface="+mn-lt"/>
            </a:rPr>
            <a:t>Female</a:t>
          </a:r>
        </a:p>
        <a:p>
          <a:pPr algn="ctr">
            <a:lnSpc>
              <a:spcPts val="1100"/>
            </a:lnSpc>
          </a:pPr>
          <a:r>
            <a:rPr lang="en-IE" sz="1000" b="1">
              <a:solidFill>
                <a:srgbClr val="E64285"/>
              </a:solidFill>
              <a:latin typeface="+mn-lt"/>
            </a:rPr>
            <a:t>11,620 (40.9%)</a:t>
          </a:r>
        </a:p>
      </xdr:txBody>
    </xdr:sp>
    <xdr:clientData/>
  </xdr:twoCellAnchor>
  <xdr:twoCellAnchor>
    <xdr:from>
      <xdr:col>3</xdr:col>
      <xdr:colOff>561146</xdr:colOff>
      <xdr:row>5</xdr:row>
      <xdr:rowOff>183460</xdr:rowOff>
    </xdr:from>
    <xdr:to>
      <xdr:col>5</xdr:col>
      <xdr:colOff>565010</xdr:colOff>
      <xdr:row>9</xdr:row>
      <xdr:rowOff>28575</xdr:rowOff>
    </xdr:to>
    <xdr:sp macro="" textlink="">
      <xdr:nvSpPr>
        <xdr:cNvPr id="46" name="Rectangle 45"/>
        <xdr:cNvSpPr>
          <a:spLocks/>
        </xdr:cNvSpPr>
      </xdr:nvSpPr>
      <xdr:spPr bwMode="auto">
        <a:xfrm>
          <a:off x="1847021" y="1135960"/>
          <a:ext cx="1565964" cy="607115"/>
        </a:xfrm>
        <a:prstGeom prst="rect">
          <a:avLst/>
        </a:prstGeom>
        <a:solidFill>
          <a:sysClr val="window" lastClr="FFFFFF"/>
        </a:solidFill>
        <a:ln w="9525">
          <a:solidFill>
            <a:srgbClr val="C4BAB6"/>
          </a:solidFill>
          <a:prstDash val="sysDash"/>
          <a:miter lim="800000"/>
          <a:headEnd/>
          <a:tailEnd/>
        </a:ln>
        <a:extLst/>
      </xdr:spPr>
      <xdr:txBody>
        <a:bodyPr rot="0" vert="horz" wrap="square" lIns="91440" tIns="45720" rIns="91440" bIns="45720" anchor="ctr" anchorCtr="0" upright="1">
          <a:noAutofit/>
        </a:bodyPr>
        <a:lstStyle/>
        <a:p>
          <a:pPr algn="ctr"/>
          <a:r>
            <a:rPr lang="en-IE" sz="1000" b="1">
              <a:solidFill>
                <a:schemeClr val="bg1">
                  <a:lumMod val="50000"/>
                </a:schemeClr>
              </a:solidFill>
              <a:latin typeface="+mn-lt"/>
            </a:rPr>
            <a:t>CHO Area of registration*</a:t>
          </a:r>
        </a:p>
      </xdr:txBody>
    </xdr:sp>
    <xdr:clientData/>
  </xdr:twoCellAnchor>
  <xdr:twoCellAnchor>
    <xdr:from>
      <xdr:col>0</xdr:col>
      <xdr:colOff>140804</xdr:colOff>
      <xdr:row>5</xdr:row>
      <xdr:rowOff>153644</xdr:rowOff>
    </xdr:from>
    <xdr:to>
      <xdr:col>3</xdr:col>
      <xdr:colOff>450253</xdr:colOff>
      <xdr:row>9</xdr:row>
      <xdr:rowOff>19050</xdr:rowOff>
    </xdr:to>
    <xdr:sp macro="" textlink="">
      <xdr:nvSpPr>
        <xdr:cNvPr id="47" name="Rectangle 46"/>
        <xdr:cNvSpPr>
          <a:spLocks/>
        </xdr:cNvSpPr>
      </xdr:nvSpPr>
      <xdr:spPr bwMode="auto">
        <a:xfrm>
          <a:off x="140804" y="1106144"/>
          <a:ext cx="1595324" cy="627406"/>
        </a:xfrm>
        <a:prstGeom prst="rect">
          <a:avLst/>
        </a:prstGeom>
        <a:solidFill>
          <a:sysClr val="window" lastClr="FFFFFF"/>
        </a:solidFill>
        <a:ln w="9525">
          <a:solidFill>
            <a:srgbClr val="05386C"/>
          </a:solidFill>
          <a:prstDash val="sysDash"/>
          <a:miter lim="800000"/>
          <a:headEnd/>
          <a:tailEnd/>
        </a:ln>
        <a:extLst/>
      </xdr:spPr>
      <xdr:txBody>
        <a:bodyPr rot="0" vert="horz" wrap="square" lIns="91440" tIns="45720" rIns="91440" bIns="45720" anchor="t" anchorCtr="0" upright="1">
          <a:noAutofit/>
        </a:bodyPr>
        <a:lstStyle/>
        <a:p>
          <a:pPr algn="ctr"/>
          <a:endParaRPr lang="en-IE" sz="1000">
            <a:solidFill>
              <a:schemeClr val="accent3">
                <a:lumMod val="75000"/>
              </a:schemeClr>
            </a:solidFill>
            <a:latin typeface="+mn-lt"/>
          </a:endParaRPr>
        </a:p>
        <a:p>
          <a:pPr algn="ctr"/>
          <a:r>
            <a:rPr lang="en-IE" sz="1000" b="1">
              <a:solidFill>
                <a:srgbClr val="05386C"/>
              </a:solidFill>
              <a:latin typeface="+mn-lt"/>
            </a:rPr>
            <a:t>Male</a:t>
          </a:r>
        </a:p>
        <a:p>
          <a:pPr algn="ctr"/>
          <a:r>
            <a:rPr lang="en-IE" sz="1000" b="1">
              <a:solidFill>
                <a:srgbClr val="05386C"/>
              </a:solidFill>
              <a:latin typeface="+mn-lt"/>
            </a:rPr>
            <a:t>16,768 (59.1%)</a:t>
          </a:r>
        </a:p>
        <a:p>
          <a:pPr algn="ctr"/>
          <a:endParaRPr lang="en-IE" sz="1000" b="1">
            <a:solidFill>
              <a:schemeClr val="accent3">
                <a:lumMod val="75000"/>
              </a:schemeClr>
            </a:solidFill>
            <a:latin typeface="+mn-lt"/>
          </a:endParaRPr>
        </a:p>
        <a:p>
          <a:pPr algn="ctr">
            <a:lnSpc>
              <a:spcPts val="1100"/>
            </a:lnSpc>
          </a:pPr>
          <a:endParaRPr lang="en-IE" sz="1000">
            <a:solidFill>
              <a:schemeClr val="accent3">
                <a:lumMod val="75000"/>
              </a:schemeClr>
            </a:solidFill>
            <a:latin typeface="+mn-lt"/>
          </a:endParaRPr>
        </a:p>
      </xdr:txBody>
    </xdr:sp>
    <xdr:clientData/>
  </xdr:twoCellAnchor>
  <xdr:twoCellAnchor>
    <xdr:from>
      <xdr:col>5</xdr:col>
      <xdr:colOff>653912</xdr:colOff>
      <xdr:row>6</xdr:row>
      <xdr:rowOff>1243</xdr:rowOff>
    </xdr:from>
    <xdr:to>
      <xdr:col>8</xdr:col>
      <xdr:colOff>272715</xdr:colOff>
      <xdr:row>9</xdr:row>
      <xdr:rowOff>19050</xdr:rowOff>
    </xdr:to>
    <xdr:sp macro="" textlink="">
      <xdr:nvSpPr>
        <xdr:cNvPr id="48" name="Rectangle 47"/>
        <xdr:cNvSpPr>
          <a:spLocks/>
        </xdr:cNvSpPr>
      </xdr:nvSpPr>
      <xdr:spPr bwMode="auto">
        <a:xfrm>
          <a:off x="3501887" y="1144243"/>
          <a:ext cx="1647628" cy="589307"/>
        </a:xfrm>
        <a:prstGeom prst="rect">
          <a:avLst/>
        </a:prstGeom>
        <a:solidFill>
          <a:sysClr val="window" lastClr="FFFFFF"/>
        </a:solidFill>
        <a:ln w="9525">
          <a:solidFill>
            <a:schemeClr val="accent5">
              <a:lumMod val="40000"/>
              <a:lumOff val="60000"/>
            </a:schemeClr>
          </a:solidFill>
          <a:prstDash val="sysDash"/>
          <a:miter lim="800000"/>
          <a:headEnd/>
          <a:tailEnd/>
        </a:ln>
        <a:extLst/>
      </xdr:spPr>
      <xdr:txBody>
        <a:bodyPr rot="0" vert="horz" wrap="square" lIns="91440" tIns="45720" rIns="91440" bIns="45720" anchor="ctr" anchorCtr="0" upright="1">
          <a:noAutofit/>
        </a:bodyPr>
        <a:lstStyle/>
        <a:p>
          <a:pPr algn="ctr">
            <a:lnSpc>
              <a:spcPts val="1100"/>
            </a:lnSpc>
          </a:pPr>
          <a:r>
            <a:rPr lang="en-IE" sz="1000" b="1">
              <a:solidFill>
                <a:schemeClr val="accent5">
                  <a:lumMod val="75000"/>
                </a:schemeClr>
              </a:solidFill>
              <a:latin typeface="+mn-lt"/>
            </a:rPr>
            <a:t>Age group</a:t>
          </a:r>
        </a:p>
      </xdr:txBody>
    </xdr:sp>
    <xdr:clientData/>
  </xdr:twoCellAnchor>
  <xdr:twoCellAnchor>
    <xdr:from>
      <xdr:col>8</xdr:col>
      <xdr:colOff>386798</xdr:colOff>
      <xdr:row>9</xdr:row>
      <xdr:rowOff>30232</xdr:rowOff>
    </xdr:from>
    <xdr:to>
      <xdr:col>11</xdr:col>
      <xdr:colOff>242534</xdr:colOff>
      <xdr:row>19</xdr:row>
      <xdr:rowOff>228600</xdr:rowOff>
    </xdr:to>
    <xdr:sp macro="" textlink="">
      <xdr:nvSpPr>
        <xdr:cNvPr id="49" name="Rectangle 48"/>
        <xdr:cNvSpPr>
          <a:spLocks/>
        </xdr:cNvSpPr>
      </xdr:nvSpPr>
      <xdr:spPr bwMode="auto">
        <a:xfrm>
          <a:off x="5263598" y="1935232"/>
          <a:ext cx="1551186" cy="2103368"/>
        </a:xfrm>
        <a:prstGeom prst="rect">
          <a:avLst/>
        </a:prstGeom>
        <a:solidFill>
          <a:srgbClr val="E64285"/>
        </a:solidFill>
        <a:ln w="9525">
          <a:solidFill>
            <a:schemeClr val="accent5"/>
          </a:solidFill>
          <a:prstDash val="sysDash"/>
          <a:miter lim="800000"/>
          <a:headEnd/>
          <a:tailEnd/>
        </a:ln>
        <a:extLst/>
      </xdr:spPr>
      <xdr:txBody>
        <a:bodyPr rot="0" vert="horz" wrap="square" lIns="91440" tIns="45720" rIns="91440" bIns="45720" anchor="t" anchorCtr="0" upright="1">
          <a:noAutofit/>
        </a:bodyPr>
        <a:lstStyle/>
        <a:p>
          <a:pPr algn="ctr"/>
          <a:r>
            <a:rPr lang="en-IE" sz="1000" b="1">
              <a:solidFill>
                <a:schemeClr val="bg1"/>
              </a:solidFill>
              <a:latin typeface="+mn-lt"/>
            </a:rPr>
            <a:t>Level of intellectual disability</a:t>
          </a:r>
        </a:p>
        <a:p>
          <a:pPr algn="l"/>
          <a:r>
            <a:rPr lang="en-IE" sz="1000" b="1" u="sng" baseline="0">
              <a:solidFill>
                <a:schemeClr val="bg1"/>
              </a:solidFill>
              <a:latin typeface="+mn-lt"/>
            </a:rPr>
            <a:t>                              n      %__</a:t>
          </a:r>
        </a:p>
        <a:p>
          <a:pPr algn="l"/>
          <a:r>
            <a:rPr lang="en-IE" sz="1000" u="none" baseline="0">
              <a:solidFill>
                <a:schemeClr val="bg1"/>
              </a:solidFill>
              <a:latin typeface="+mn-lt"/>
            </a:rPr>
            <a:t>Mild                3,815 (32.8)</a:t>
          </a:r>
        </a:p>
        <a:p>
          <a:pPr algn="l"/>
          <a:endParaRPr lang="en-IE" sz="1000" u="none" baseline="0">
            <a:solidFill>
              <a:schemeClr val="bg1"/>
            </a:solidFill>
            <a:latin typeface="+mn-lt"/>
          </a:endParaRPr>
        </a:p>
        <a:p>
          <a:pPr algn="l"/>
          <a:r>
            <a:rPr lang="en-IE" sz="1000" u="none" baseline="0">
              <a:solidFill>
                <a:schemeClr val="bg1"/>
              </a:solidFill>
              <a:latin typeface="+mn-lt"/>
            </a:rPr>
            <a:t>Moderate      4,920 (42.3)</a:t>
          </a:r>
        </a:p>
        <a:p>
          <a:pPr algn="l"/>
          <a:endParaRPr lang="en-IE" sz="1000" u="none" baseline="0">
            <a:solidFill>
              <a:schemeClr val="bg1"/>
            </a:solidFill>
            <a:latin typeface="+mn-lt"/>
          </a:endParaRPr>
        </a:p>
        <a:p>
          <a:pPr algn="l"/>
          <a:r>
            <a:rPr lang="en-IE" sz="1000" u="none" baseline="0">
              <a:solidFill>
                <a:schemeClr val="bg1"/>
              </a:solidFill>
              <a:latin typeface="+mn-lt"/>
            </a:rPr>
            <a:t>Severe            1,640 (14.1)</a:t>
          </a:r>
        </a:p>
        <a:p>
          <a:pPr algn="l"/>
          <a:endParaRPr lang="en-IE" sz="1000" u="none" baseline="0">
            <a:solidFill>
              <a:schemeClr val="bg1"/>
            </a:solidFill>
            <a:latin typeface="+mn-lt"/>
          </a:endParaRPr>
        </a:p>
        <a:p>
          <a:pPr algn="l"/>
          <a:r>
            <a:rPr lang="en-IE" sz="1000" u="none" baseline="0">
              <a:solidFill>
                <a:schemeClr val="bg1"/>
              </a:solidFill>
              <a:latin typeface="+mn-lt"/>
            </a:rPr>
            <a:t>Profound           428   (3.7)</a:t>
          </a:r>
        </a:p>
        <a:p>
          <a:pPr algn="l"/>
          <a:endParaRPr lang="en-IE" sz="1000" u="none" baseline="0">
            <a:solidFill>
              <a:schemeClr val="bg1"/>
            </a:solidFill>
            <a:latin typeface="+mn-lt"/>
          </a:endParaRPr>
        </a:p>
        <a:p>
          <a:pPr algn="l"/>
          <a:r>
            <a:rPr lang="en-IE" sz="1000" u="none" baseline="0">
              <a:solidFill>
                <a:schemeClr val="bg1"/>
              </a:solidFill>
              <a:latin typeface="+mn-lt"/>
            </a:rPr>
            <a:t>Not verified       817  (7.0)</a:t>
          </a:r>
        </a:p>
      </xdr:txBody>
    </xdr:sp>
    <xdr:clientData/>
  </xdr:twoCellAnchor>
  <xdr:twoCellAnchor>
    <xdr:from>
      <xdr:col>1</xdr:col>
      <xdr:colOff>7453</xdr:colOff>
      <xdr:row>9</xdr:row>
      <xdr:rowOff>20707</xdr:rowOff>
    </xdr:from>
    <xdr:to>
      <xdr:col>3</xdr:col>
      <xdr:colOff>447675</xdr:colOff>
      <xdr:row>19</xdr:row>
      <xdr:rowOff>219075</xdr:rowOff>
    </xdr:to>
    <xdr:sp macro="" textlink="">
      <xdr:nvSpPr>
        <xdr:cNvPr id="51" name="Rectangle 50"/>
        <xdr:cNvSpPr>
          <a:spLocks/>
        </xdr:cNvSpPr>
      </xdr:nvSpPr>
      <xdr:spPr bwMode="auto">
        <a:xfrm>
          <a:off x="150328" y="1735207"/>
          <a:ext cx="1583222" cy="2103368"/>
        </a:xfrm>
        <a:prstGeom prst="rect">
          <a:avLst/>
        </a:prstGeom>
        <a:solidFill>
          <a:srgbClr val="05386C"/>
        </a:solidFill>
        <a:ln w="9525">
          <a:solidFill>
            <a:schemeClr val="accent3">
              <a:lumMod val="75000"/>
            </a:schemeClr>
          </a:solidFill>
          <a:prstDash val="sysDash"/>
          <a:miter lim="800000"/>
          <a:headEnd/>
          <a:tailEnd/>
        </a:ln>
        <a:extLst/>
      </xdr:spPr>
      <xdr:txBody>
        <a:bodyPr rot="0" vert="horz" wrap="square" lIns="91440" tIns="45720" rIns="91440" bIns="45720" anchor="t" anchorCtr="0" upright="1">
          <a:noAutofit/>
        </a:bodyPr>
        <a:lstStyle/>
        <a:p>
          <a:pPr algn="ctr"/>
          <a:r>
            <a:rPr lang="en-IE" sz="1000" b="0">
              <a:solidFill>
                <a:schemeClr val="bg1"/>
              </a:solidFill>
              <a:latin typeface="+mn-lt"/>
            </a:rPr>
            <a:t>Level of intellectual disability</a:t>
          </a:r>
        </a:p>
        <a:p>
          <a:r>
            <a:rPr lang="en-IE" sz="1000" b="0" u="sng">
              <a:solidFill>
                <a:schemeClr val="bg1"/>
              </a:solidFill>
              <a:latin typeface="+mn-lt"/>
            </a:rPr>
            <a:t>                          n          %___</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mn-lt"/>
              <a:ea typeface="Calibri"/>
              <a:cs typeface="+mn-cs"/>
            </a:rPr>
            <a:t>Mild               5,336   (31.8)</a:t>
          </a:r>
          <a:endParaRPr kumimoji="0" lang="en-IE" sz="1000" b="0" i="0" u="none" strike="noStrike" kern="0" cap="none" spc="0" normalizeH="0" baseline="0" noProof="0">
            <a:ln>
              <a:noFill/>
            </a:ln>
            <a:solidFill>
              <a:prstClr val="black"/>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endParaRPr kumimoji="0" lang="en-US" sz="1000" b="0" i="0" u="none" strike="noStrike" kern="0" cap="none" spc="0" normalizeH="0" baseline="0" noProof="0">
            <a:ln>
              <a:noFill/>
            </a:ln>
            <a:solidFill>
              <a:srgbClr val="FFFFFF"/>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mn-lt"/>
              <a:ea typeface="Calibri"/>
              <a:cs typeface="+mn-cs"/>
            </a:rPr>
            <a:t>Moderate     6,867   (41.0)</a:t>
          </a:r>
          <a:endParaRPr kumimoji="0" lang="en-IE" sz="1000" b="0" i="0" u="none" strike="noStrike" kern="0" cap="none" spc="0" normalizeH="0" baseline="0" noProof="0">
            <a:ln>
              <a:noFill/>
            </a:ln>
            <a:solidFill>
              <a:prstClr val="black"/>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endParaRPr kumimoji="0" lang="en-US" sz="1000" b="0" i="0" u="none" strike="noStrike" kern="0" cap="none" spc="0" normalizeH="0" baseline="0" noProof="0">
            <a:ln>
              <a:noFill/>
            </a:ln>
            <a:solidFill>
              <a:srgbClr val="FFFFFF"/>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mn-lt"/>
              <a:ea typeface="Calibri"/>
              <a:cs typeface="+mn-cs"/>
            </a:rPr>
            <a:t>Severe           2,257   (13.5)</a:t>
          </a:r>
          <a:endParaRPr kumimoji="0" lang="en-IE" sz="1000" b="0" i="0" u="none" strike="noStrike" kern="0" cap="none" spc="0" normalizeH="0" baseline="0" noProof="0">
            <a:ln>
              <a:noFill/>
            </a:ln>
            <a:solidFill>
              <a:prstClr val="black"/>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endParaRPr kumimoji="0" lang="en-US" sz="1000" b="0" i="0" u="none" strike="noStrike" kern="0" cap="none" spc="0" normalizeH="0" baseline="0" noProof="0">
            <a:ln>
              <a:noFill/>
            </a:ln>
            <a:solidFill>
              <a:srgbClr val="FFFFFF"/>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mn-lt"/>
              <a:ea typeface="Calibri"/>
              <a:cs typeface="+mn-cs"/>
            </a:rPr>
            <a:t>Profound         521     (3.1) </a:t>
          </a:r>
          <a:endParaRPr kumimoji="0" lang="en-IE" sz="1000" b="0" i="0" u="none" strike="noStrike" kern="0" cap="none" spc="0" normalizeH="0" baseline="0" noProof="0">
            <a:ln>
              <a:noFill/>
            </a:ln>
            <a:solidFill>
              <a:prstClr val="black"/>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endParaRPr kumimoji="0" lang="en-US" sz="1000" b="0" i="0" u="none" strike="noStrike" kern="0" cap="none" spc="0" normalizeH="0" baseline="0" noProof="0">
            <a:ln>
              <a:noFill/>
            </a:ln>
            <a:solidFill>
              <a:srgbClr val="FFFFFF"/>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mn-lt"/>
              <a:ea typeface="Calibri"/>
              <a:cs typeface="+mn-cs"/>
            </a:rPr>
            <a:t>Not verified   1,787  (10.7)</a:t>
          </a:r>
          <a:endParaRPr kumimoji="0" lang="en-IE" sz="1000" b="0" i="0" u="none" strike="noStrike" kern="0" cap="none" spc="0" normalizeH="0" baseline="0" noProof="0">
            <a:ln>
              <a:noFill/>
            </a:ln>
            <a:solidFill>
              <a:prstClr val="black"/>
            </a:solidFill>
            <a:effectLst/>
            <a:uLnTx/>
            <a:uFillTx/>
            <a:latin typeface="+mn-lt"/>
            <a:ea typeface="Calibri"/>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63377</xdr:rowOff>
    </xdr:from>
    <xdr:to>
      <xdr:col>10</xdr:col>
      <xdr:colOff>361950</xdr:colOff>
      <xdr:row>27</xdr:row>
      <xdr:rowOff>98181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35616</xdr:colOff>
      <xdr:row>1</xdr:row>
      <xdr:rowOff>1</xdr:rowOff>
    </xdr:from>
    <xdr:to>
      <xdr:col>13</xdr:col>
      <xdr:colOff>340416</xdr:colOff>
      <xdr:row>24</xdr:row>
      <xdr:rowOff>180976</xdr:rowOff>
    </xdr:to>
    <xdr:graphicFrame macro="">
      <xdr:nvGraphicFramePr>
        <xdr:cNvPr id="921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714375</xdr:colOff>
      <xdr:row>8</xdr:row>
      <xdr:rowOff>104775</xdr:rowOff>
    </xdr:from>
    <xdr:to>
      <xdr:col>10</xdr:col>
      <xdr:colOff>714377</xdr:colOff>
      <xdr:row>9</xdr:row>
      <xdr:rowOff>85725</xdr:rowOff>
    </xdr:to>
    <xdr:cxnSp macro="">
      <xdr:nvCxnSpPr>
        <xdr:cNvPr id="57" name="Straight Connector 56"/>
        <xdr:cNvCxnSpPr/>
      </xdr:nvCxnSpPr>
      <xdr:spPr>
        <a:xfrm flipH="1">
          <a:off x="7286625" y="1628775"/>
          <a:ext cx="2" cy="171450"/>
        </a:xfrm>
        <a:prstGeom prst="line">
          <a:avLst/>
        </a:prstGeom>
        <a:noFill/>
        <a:ln w="25400" cap="flat" cmpd="sng" algn="ctr">
          <a:solidFill>
            <a:srgbClr val="AFA3A0"/>
          </a:solidFill>
          <a:prstDash val="solid"/>
        </a:ln>
        <a:effectLst/>
      </xdr:spPr>
    </xdr:cxnSp>
    <xdr:clientData/>
  </xdr:twoCellAnchor>
  <xdr:twoCellAnchor>
    <xdr:from>
      <xdr:col>8</xdr:col>
      <xdr:colOff>533400</xdr:colOff>
      <xdr:row>8</xdr:row>
      <xdr:rowOff>114300</xdr:rowOff>
    </xdr:from>
    <xdr:to>
      <xdr:col>8</xdr:col>
      <xdr:colOff>533402</xdr:colOff>
      <xdr:row>9</xdr:row>
      <xdr:rowOff>95250</xdr:rowOff>
    </xdr:to>
    <xdr:cxnSp macro="">
      <xdr:nvCxnSpPr>
        <xdr:cNvPr id="58" name="Straight Connector 57"/>
        <xdr:cNvCxnSpPr/>
      </xdr:nvCxnSpPr>
      <xdr:spPr>
        <a:xfrm flipH="1">
          <a:off x="5734050" y="1638300"/>
          <a:ext cx="2" cy="171450"/>
        </a:xfrm>
        <a:prstGeom prst="line">
          <a:avLst/>
        </a:prstGeom>
        <a:noFill/>
        <a:ln w="25400" cap="flat" cmpd="sng" algn="ctr">
          <a:solidFill>
            <a:srgbClr val="AFA3A0"/>
          </a:solidFill>
          <a:prstDash val="solid"/>
        </a:ln>
        <a:effectLst/>
      </xdr:spPr>
    </xdr:cxnSp>
    <xdr:clientData/>
  </xdr:twoCellAnchor>
  <xdr:twoCellAnchor>
    <xdr:from>
      <xdr:col>4</xdr:col>
      <xdr:colOff>371475</xdr:colOff>
      <xdr:row>8</xdr:row>
      <xdr:rowOff>123824</xdr:rowOff>
    </xdr:from>
    <xdr:to>
      <xdr:col>4</xdr:col>
      <xdr:colOff>371477</xdr:colOff>
      <xdr:row>9</xdr:row>
      <xdr:rowOff>104774</xdr:rowOff>
    </xdr:to>
    <xdr:cxnSp macro="">
      <xdr:nvCxnSpPr>
        <xdr:cNvPr id="27" name="Straight Connector 26"/>
        <xdr:cNvCxnSpPr/>
      </xdr:nvCxnSpPr>
      <xdr:spPr>
        <a:xfrm flipH="1">
          <a:off x="2867025" y="1571624"/>
          <a:ext cx="2" cy="161925"/>
        </a:xfrm>
        <a:prstGeom prst="line">
          <a:avLst/>
        </a:prstGeom>
        <a:ln>
          <a:solidFill>
            <a:srgbClr val="AFA3A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514350</xdr:colOff>
      <xdr:row>8</xdr:row>
      <xdr:rowOff>123824</xdr:rowOff>
    </xdr:from>
    <xdr:to>
      <xdr:col>1</xdr:col>
      <xdr:colOff>514351</xdr:colOff>
      <xdr:row>10</xdr:row>
      <xdr:rowOff>28574</xdr:rowOff>
    </xdr:to>
    <xdr:cxnSp macro="">
      <xdr:nvCxnSpPr>
        <xdr:cNvPr id="29" name="Straight Connector 28"/>
        <xdr:cNvCxnSpPr/>
      </xdr:nvCxnSpPr>
      <xdr:spPr>
        <a:xfrm>
          <a:off x="1138238" y="1571624"/>
          <a:ext cx="1" cy="266700"/>
        </a:xfrm>
        <a:prstGeom prst="line">
          <a:avLst/>
        </a:prstGeom>
        <a:ln>
          <a:solidFill>
            <a:srgbClr val="AFA3A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91715</xdr:colOff>
      <xdr:row>9</xdr:row>
      <xdr:rowOff>63158</xdr:rowOff>
    </xdr:from>
    <xdr:to>
      <xdr:col>3</xdr:col>
      <xdr:colOff>534852</xdr:colOff>
      <xdr:row>13</xdr:row>
      <xdr:rowOff>23258</xdr:rowOff>
    </xdr:to>
    <xdr:sp macro="" textlink="">
      <xdr:nvSpPr>
        <xdr:cNvPr id="43" name="Rectangle 42"/>
        <xdr:cNvSpPr>
          <a:spLocks/>
        </xdr:cNvSpPr>
      </xdr:nvSpPr>
      <xdr:spPr bwMode="auto">
        <a:xfrm>
          <a:off x="91715" y="1691933"/>
          <a:ext cx="2314800" cy="684000"/>
        </a:xfrm>
        <a:prstGeom prst="rect">
          <a:avLst/>
        </a:prstGeom>
        <a:solidFill>
          <a:sysClr val="window" lastClr="FFFFFF"/>
        </a:solidFill>
        <a:ln w="9525">
          <a:solidFill>
            <a:srgbClr val="05386C"/>
          </a:solidFill>
          <a:prstDash val="sysDash"/>
          <a:miter lim="800000"/>
          <a:headEnd/>
          <a:tailEnd/>
        </a:ln>
        <a:extLst/>
      </xdr:spPr>
      <xdr:txBody>
        <a:bodyPr rot="0" vert="horz" wrap="square" lIns="91440" tIns="45720" rIns="91440" bIns="45720" anchor="ctr" anchorCtr="0" upright="1">
          <a:noAutofit/>
        </a:bodyPr>
        <a:lstStyle/>
        <a:p>
          <a:pPr algn="ctr"/>
          <a:endParaRPr lang="en-IE" sz="1000">
            <a:solidFill>
              <a:schemeClr val="accent3">
                <a:lumMod val="75000"/>
              </a:schemeClr>
            </a:solidFill>
            <a:latin typeface="+mn-lt"/>
          </a:endParaRPr>
        </a:p>
        <a:p>
          <a:pPr algn="ctr"/>
          <a:endParaRPr lang="en-IE" sz="1000">
            <a:solidFill>
              <a:schemeClr val="accent3">
                <a:lumMod val="75000"/>
              </a:schemeClr>
            </a:solidFill>
            <a:latin typeface="+mn-lt"/>
          </a:endParaRPr>
        </a:p>
        <a:p>
          <a:pPr algn="ctr"/>
          <a:r>
            <a:rPr lang="en-IE" sz="1000" b="1">
              <a:solidFill>
                <a:srgbClr val="05386C"/>
              </a:solidFill>
              <a:latin typeface="+mn-lt"/>
            </a:rPr>
            <a:t>Main residential circumstances</a:t>
          </a:r>
        </a:p>
        <a:p>
          <a:pPr algn="ctr"/>
          <a:endParaRPr lang="en-IE" sz="1000" b="1">
            <a:solidFill>
              <a:schemeClr val="accent3">
                <a:lumMod val="75000"/>
              </a:schemeClr>
            </a:solidFill>
            <a:latin typeface="+mn-lt"/>
          </a:endParaRPr>
        </a:p>
        <a:p>
          <a:pPr algn="ctr">
            <a:lnSpc>
              <a:spcPts val="1100"/>
            </a:lnSpc>
          </a:pPr>
          <a:endParaRPr lang="en-IE" sz="1000">
            <a:solidFill>
              <a:schemeClr val="accent3">
                <a:lumMod val="75000"/>
              </a:schemeClr>
            </a:solidFill>
            <a:latin typeface="+mn-lt"/>
          </a:endParaRPr>
        </a:p>
      </xdr:txBody>
    </xdr:sp>
    <xdr:clientData/>
  </xdr:twoCellAnchor>
  <xdr:twoCellAnchor>
    <xdr:from>
      <xdr:col>3</xdr:col>
      <xdr:colOff>612011</xdr:colOff>
      <xdr:row>9</xdr:row>
      <xdr:rowOff>63158</xdr:rowOff>
    </xdr:from>
    <xdr:to>
      <xdr:col>6</xdr:col>
      <xdr:colOff>149149</xdr:colOff>
      <xdr:row>13</xdr:row>
      <xdr:rowOff>23258</xdr:rowOff>
    </xdr:to>
    <xdr:sp macro="" textlink="">
      <xdr:nvSpPr>
        <xdr:cNvPr id="42" name="Rectangle 41"/>
        <xdr:cNvSpPr>
          <a:spLocks/>
        </xdr:cNvSpPr>
      </xdr:nvSpPr>
      <xdr:spPr bwMode="auto">
        <a:xfrm>
          <a:off x="2483674" y="1691933"/>
          <a:ext cx="1713600" cy="684000"/>
        </a:xfrm>
        <a:prstGeom prst="rect">
          <a:avLst/>
        </a:prstGeom>
        <a:solidFill>
          <a:sysClr val="window" lastClr="FFFFFF"/>
        </a:solidFill>
        <a:ln w="9525">
          <a:solidFill>
            <a:srgbClr val="C4BAB6"/>
          </a:solidFill>
          <a:prstDash val="sysDash"/>
          <a:miter lim="800000"/>
          <a:headEnd/>
          <a:tailEnd/>
        </a:ln>
        <a:extLst/>
      </xdr:spPr>
      <xdr:txBody>
        <a:bodyPr rot="0" vert="horz" wrap="square" lIns="91440" tIns="45720" rIns="91440" bIns="45720" anchor="ctr" anchorCtr="0" upright="1">
          <a:noAutofit/>
        </a:bodyPr>
        <a:lstStyle/>
        <a:p>
          <a:pPr algn="ctr"/>
          <a:r>
            <a:rPr lang="en-IE" sz="1000" b="1">
              <a:solidFill>
                <a:schemeClr val="bg1">
                  <a:lumMod val="50000"/>
                </a:schemeClr>
              </a:solidFill>
              <a:latin typeface="+mn-lt"/>
            </a:rPr>
            <a:t>Main day service grouping</a:t>
          </a:r>
        </a:p>
      </xdr:txBody>
    </xdr:sp>
    <xdr:clientData/>
  </xdr:twoCellAnchor>
  <xdr:twoCellAnchor>
    <xdr:from>
      <xdr:col>9</xdr:col>
      <xdr:colOff>254345</xdr:colOff>
      <xdr:row>9</xdr:row>
      <xdr:rowOff>63158</xdr:rowOff>
    </xdr:from>
    <xdr:to>
      <xdr:col>10</xdr:col>
      <xdr:colOff>1916458</xdr:colOff>
      <xdr:row>13</xdr:row>
      <xdr:rowOff>23258</xdr:rowOff>
    </xdr:to>
    <xdr:sp macro="" textlink="">
      <xdr:nvSpPr>
        <xdr:cNvPr id="41" name="Rectangle 40"/>
        <xdr:cNvSpPr>
          <a:spLocks/>
        </xdr:cNvSpPr>
      </xdr:nvSpPr>
      <xdr:spPr bwMode="auto">
        <a:xfrm>
          <a:off x="6342725" y="1838618"/>
          <a:ext cx="2286953" cy="691620"/>
        </a:xfrm>
        <a:prstGeom prst="rect">
          <a:avLst/>
        </a:prstGeom>
        <a:solidFill>
          <a:sysClr val="window" lastClr="FFFFFF"/>
        </a:solidFill>
        <a:ln w="9525" cmpd="sng">
          <a:solidFill>
            <a:srgbClr val="E64285"/>
          </a:solidFill>
          <a:prstDash val="sysDash"/>
          <a:miter lim="800000"/>
          <a:headEnd/>
          <a:tailEnd/>
        </a:ln>
        <a:extLst/>
      </xdr:spPr>
      <xdr:txBody>
        <a:bodyPr rot="0" vert="horz" wrap="square" lIns="91440" tIns="45720" rIns="91440" bIns="45720" anchor="ctr" anchorCtr="0" upright="1">
          <a:noAutofit/>
        </a:bodyPr>
        <a:lstStyle/>
        <a:p>
          <a:pPr algn="ctr">
            <a:lnSpc>
              <a:spcPts val="1100"/>
            </a:lnSpc>
          </a:pPr>
          <a:r>
            <a:rPr lang="en-IE" sz="1000" b="1">
              <a:solidFill>
                <a:srgbClr val="E64285"/>
              </a:solidFill>
              <a:latin typeface="+mn-lt"/>
            </a:rPr>
            <a:t>Main residential circumstances</a:t>
          </a:r>
        </a:p>
      </xdr:txBody>
    </xdr:sp>
    <xdr:clientData/>
  </xdr:twoCellAnchor>
  <xdr:twoCellAnchor>
    <xdr:from>
      <xdr:col>6</xdr:col>
      <xdr:colOff>331718</xdr:colOff>
      <xdr:row>9</xdr:row>
      <xdr:rowOff>63158</xdr:rowOff>
    </xdr:from>
    <xdr:to>
      <xdr:col>9</xdr:col>
      <xdr:colOff>182631</xdr:colOff>
      <xdr:row>13</xdr:row>
      <xdr:rowOff>23258</xdr:rowOff>
    </xdr:to>
    <xdr:sp macro="" textlink="">
      <xdr:nvSpPr>
        <xdr:cNvPr id="44" name="Rectangle 43"/>
        <xdr:cNvSpPr>
          <a:spLocks/>
        </xdr:cNvSpPr>
      </xdr:nvSpPr>
      <xdr:spPr bwMode="auto">
        <a:xfrm>
          <a:off x="4379843" y="1691933"/>
          <a:ext cx="1884501" cy="684000"/>
        </a:xfrm>
        <a:prstGeom prst="rect">
          <a:avLst/>
        </a:prstGeom>
        <a:solidFill>
          <a:sysClr val="window" lastClr="FFFFFF"/>
        </a:solidFill>
        <a:ln w="9525">
          <a:solidFill>
            <a:schemeClr val="accent5">
              <a:lumMod val="40000"/>
              <a:lumOff val="60000"/>
            </a:schemeClr>
          </a:solidFill>
          <a:prstDash val="sysDash"/>
          <a:miter lim="800000"/>
          <a:headEnd/>
          <a:tailEnd/>
        </a:ln>
        <a:extLst/>
      </xdr:spPr>
      <xdr:txBody>
        <a:bodyPr rot="0" vert="horz" wrap="square" lIns="91440" tIns="45720" rIns="91440" bIns="45720" anchor="ctr" anchorCtr="0" upright="1">
          <a:noAutofit/>
        </a:bodyPr>
        <a:lstStyle/>
        <a:p>
          <a:pPr algn="ctr">
            <a:lnSpc>
              <a:spcPts val="1100"/>
            </a:lnSpc>
          </a:pPr>
          <a:r>
            <a:rPr lang="en-IE" sz="1000" b="1">
              <a:solidFill>
                <a:schemeClr val="accent5">
                  <a:lumMod val="75000"/>
                </a:schemeClr>
              </a:solidFill>
              <a:latin typeface="+mn-lt"/>
            </a:rPr>
            <a:t>Main day service grouping</a:t>
          </a:r>
        </a:p>
      </xdr:txBody>
    </xdr:sp>
    <xdr:clientData/>
  </xdr:twoCellAnchor>
  <xdr:twoCellAnchor>
    <xdr:from>
      <xdr:col>9</xdr:col>
      <xdr:colOff>254821</xdr:colOff>
      <xdr:row>12</xdr:row>
      <xdr:rowOff>176214</xdr:rowOff>
    </xdr:from>
    <xdr:to>
      <xdr:col>10</xdr:col>
      <xdr:colOff>1931222</xdr:colOff>
      <xdr:row>22</xdr:row>
      <xdr:rowOff>75414</xdr:rowOff>
    </xdr:to>
    <xdr:sp macro="" textlink="">
      <xdr:nvSpPr>
        <xdr:cNvPr id="48" name="Text Box 19"/>
        <xdr:cNvSpPr txBox="1"/>
      </xdr:nvSpPr>
      <xdr:spPr>
        <a:xfrm>
          <a:off x="6336534" y="2347914"/>
          <a:ext cx="2300288" cy="1728000"/>
        </a:xfrm>
        <a:prstGeom prst="rect">
          <a:avLst/>
        </a:prstGeom>
        <a:solidFill>
          <a:srgbClr val="E64285"/>
        </a:solidFill>
        <a:ln>
          <a:noFill/>
        </a:ln>
        <a:effectLst/>
        <a:extLst>
          <a:ext uri="{FAA26D3D-D897-4be2-8F04-BA451C77F1D7}"/>
          <a:ext uri="{C572A759-6A51-4108-AA02-DFA0A04FC94B}"/>
        </a:extLst>
      </xdr:spPr>
      <xdr:txBody>
        <a:bodyPr rot="0" spcFirstLastPara="0" vert="horz" wrap="square" lIns="108000" tIns="108000" rIns="108000" bIns="108000" numCol="1" spcCol="0" rtlCol="0" fromWordArt="0" anchor="ctr"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tab pos="810260" algn="l"/>
            </a:tabLst>
            <a:defRPr/>
          </a:pPr>
          <a:endParaRPr kumimoji="0" lang="en-IE" sz="1000" b="0" i="0" u="none" strike="noStrike" kern="0" cap="none" spc="0" normalizeH="0" baseline="0" noProof="0">
            <a:ln>
              <a:noFill/>
            </a:ln>
            <a:solidFill>
              <a:sysClr val="windowText" lastClr="000000"/>
            </a:solidFill>
            <a:effectLst/>
            <a:uLnTx/>
            <a:uFillTx/>
            <a:latin typeface="Calibri"/>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IE" sz="1000" b="0" i="0" u="sng" strike="noStrike" kern="0" cap="none" spc="0" normalizeH="0" baseline="0" noProof="0">
              <a:ln>
                <a:noFill/>
              </a:ln>
              <a:solidFill>
                <a:prstClr val="white"/>
              </a:solidFill>
              <a:effectLst/>
              <a:uLnTx/>
              <a:uFillTx/>
              <a:latin typeface="Calibri"/>
              <a:ea typeface="+mn-ea"/>
              <a:cs typeface="+mn-cs"/>
            </a:rPr>
            <a:t>                                                  n           %__</a:t>
          </a:r>
        </a:p>
        <a:p>
          <a:pPr marL="0" marR="0" lvl="0" indent="0" defTabSz="914400" eaLnBrk="1" fontAlgn="auto" latinLnBrk="0" hangingPunct="1">
            <a:lnSpc>
              <a:spcPct val="100000"/>
            </a:lnSpc>
            <a:spcBef>
              <a:spcPts val="0"/>
            </a:spcBef>
            <a:spcAft>
              <a:spcPts val="0"/>
            </a:spcAft>
            <a:buClrTx/>
            <a:buSzTx/>
            <a:buFontTx/>
            <a:buNone/>
            <a:tabLst/>
            <a:defRPr/>
          </a:pPr>
          <a:endParaRPr kumimoji="0" lang="en-IE" sz="1000" b="0" i="0" u="sng" strike="noStrike" kern="0" cap="none" spc="0" normalizeH="0" baseline="0" noProof="0">
            <a:ln>
              <a:noFill/>
            </a:ln>
            <a:solidFill>
              <a:prstClr val="white"/>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Home setting		              10,865   (55.5) </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Independent setting            1,223     (6.2)</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Community group homes   4,353   (22.2)</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Residential centres              1,991   (10.2)</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Other full time service        1,111      (5.7)</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No fixed abode		                     10       (0.1)</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Insufficient information           26      (0.1)</a:t>
          </a:r>
          <a:r>
            <a:rPr kumimoji="0" lang="en-US" sz="1050" b="0" i="0" u="none" strike="noStrike" kern="0" cap="none" spc="0" normalizeH="0" baseline="0" noProof="0">
              <a:ln>
                <a:noFill/>
              </a:ln>
              <a:solidFill>
                <a:srgbClr val="FFFFFF"/>
              </a:solidFill>
              <a:effectLst/>
              <a:uLnTx/>
              <a:uFillTx/>
              <a:latin typeface="Calibri"/>
              <a:ea typeface="Calibri"/>
              <a:cs typeface="+mn-cs"/>
            </a:rPr>
            <a:t>	</a:t>
          </a:r>
          <a:endParaRPr kumimoji="0" lang="en-IE" sz="1050" b="0" i="0" u="none" strike="noStrike" kern="0" cap="none" spc="0" normalizeH="0" baseline="0" noProof="0">
            <a:ln>
              <a:noFill/>
            </a:ln>
            <a:solidFill>
              <a:sysClr val="windowText" lastClr="000000"/>
            </a:solidFill>
            <a:effectLst/>
            <a:uLnTx/>
            <a:uFillTx/>
            <a:latin typeface="Calibri"/>
            <a:ea typeface="Calibri"/>
            <a:cs typeface="+mn-cs"/>
          </a:endParaRPr>
        </a:p>
      </xdr:txBody>
    </xdr:sp>
    <xdr:clientData/>
  </xdr:twoCellAnchor>
  <xdr:twoCellAnchor>
    <xdr:from>
      <xdr:col>6</xdr:col>
      <xdr:colOff>323849</xdr:colOff>
      <xdr:row>12</xdr:row>
      <xdr:rowOff>176214</xdr:rowOff>
    </xdr:from>
    <xdr:to>
      <xdr:col>9</xdr:col>
      <xdr:colOff>190499</xdr:colOff>
      <xdr:row>22</xdr:row>
      <xdr:rowOff>75414</xdr:rowOff>
    </xdr:to>
    <xdr:sp macro="" textlink="">
      <xdr:nvSpPr>
        <xdr:cNvPr id="56" name="Text Box 7"/>
        <xdr:cNvSpPr txBox="1"/>
      </xdr:nvSpPr>
      <xdr:spPr>
        <a:xfrm>
          <a:off x="4371974" y="2347914"/>
          <a:ext cx="1900238" cy="1728000"/>
        </a:xfrm>
        <a:prstGeom prst="rect">
          <a:avLst/>
        </a:prstGeom>
        <a:solidFill>
          <a:srgbClr val="98CFE2"/>
        </a:solidFill>
        <a:ln>
          <a:no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IE" sz="1000" b="0" i="0" u="sng" strike="noStrike" kern="0" cap="none" spc="0" normalizeH="0" baseline="0" noProof="0">
            <a:ln>
              <a:noFill/>
            </a:ln>
            <a:solidFill>
              <a:prstClr val="white"/>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IE" sz="1000" b="0" i="0" u="sng" strike="noStrike" kern="0" cap="none" spc="0" normalizeH="0" baseline="0" noProof="0">
              <a:ln>
                <a:noFill/>
              </a:ln>
              <a:solidFill>
                <a:prstClr val="white"/>
              </a:solidFill>
              <a:effectLst/>
              <a:uLnTx/>
              <a:uFillTx/>
              <a:latin typeface="+mn-lt"/>
              <a:ea typeface="+mn-ea"/>
              <a:cs typeface="+mn-cs"/>
            </a:rPr>
            <a:t>                                n            %__</a:t>
          </a:r>
        </a:p>
        <a:p>
          <a:pPr>
            <a:spcAft>
              <a:spcPts val="0"/>
            </a:spcAft>
            <a:tabLst>
              <a:tab pos="900430" algn="l"/>
            </a:tabLst>
          </a:pPr>
          <a:endParaRPr lang="en-GB" sz="1000" b="0">
            <a:solidFill>
              <a:srgbClr val="FFFFFF"/>
            </a:solidFill>
            <a:effectLst/>
            <a:latin typeface="+mn-lt"/>
            <a:ea typeface="Calibri"/>
          </a:endParaRPr>
        </a:p>
        <a:p>
          <a:pPr>
            <a:spcAft>
              <a:spcPts val="0"/>
            </a:spcAft>
            <a:tabLst>
              <a:tab pos="900430" algn="l"/>
            </a:tabLst>
          </a:pPr>
          <a:r>
            <a:rPr lang="en-GB" sz="1000" b="0">
              <a:solidFill>
                <a:srgbClr val="FFFFFF"/>
              </a:solidFill>
              <a:effectLst/>
              <a:latin typeface="+mn-lt"/>
              <a:ea typeface="Calibri"/>
            </a:rPr>
            <a:t>Health</a:t>
          </a:r>
          <a:r>
            <a:rPr lang="en-GB" sz="1000" b="0" baseline="0">
              <a:solidFill>
                <a:srgbClr val="FFFFFF"/>
              </a:solidFill>
              <a:effectLst/>
              <a:latin typeface="+mn-lt"/>
              <a:ea typeface="Calibri"/>
            </a:rPr>
            <a:t>                 </a:t>
          </a:r>
          <a:r>
            <a:rPr lang="en-GB" sz="1000" b="0">
              <a:solidFill>
                <a:srgbClr val="FFFFFF"/>
              </a:solidFill>
              <a:effectLst/>
              <a:latin typeface="+mn-lt"/>
              <a:ea typeface="Calibri"/>
            </a:rPr>
            <a:t>16,635    (85.0)</a:t>
          </a:r>
        </a:p>
        <a:p>
          <a:pPr>
            <a:spcAft>
              <a:spcPts val="0"/>
            </a:spcAft>
            <a:tabLst>
              <a:tab pos="900430" algn="l"/>
            </a:tabLst>
          </a:pPr>
          <a:r>
            <a:rPr lang="en-GB" sz="1000" b="0">
              <a:solidFill>
                <a:srgbClr val="FFFFFF"/>
              </a:solidFill>
              <a:effectLst/>
              <a:latin typeface="+mn-lt"/>
              <a:ea typeface="Calibri"/>
            </a:rPr>
            <a:t>Educatio</a:t>
          </a:r>
          <a:r>
            <a:rPr lang="en-GB" sz="1000" b="0" baseline="0">
              <a:solidFill>
                <a:srgbClr val="FFFFFF"/>
              </a:solidFill>
              <a:effectLst/>
              <a:latin typeface="+mn-lt"/>
              <a:ea typeface="Calibri"/>
            </a:rPr>
            <a:t>n                 918</a:t>
          </a:r>
          <a:r>
            <a:rPr lang="en-GB" sz="1000" b="0">
              <a:solidFill>
                <a:srgbClr val="FFFFFF"/>
              </a:solidFill>
              <a:effectLst/>
              <a:latin typeface="+mn-lt"/>
              <a:ea typeface="Calibri"/>
            </a:rPr>
            <a:t>      (4.7)</a:t>
          </a:r>
        </a:p>
        <a:p>
          <a:pPr>
            <a:spcAft>
              <a:spcPts val="0"/>
            </a:spcAft>
            <a:tabLst>
              <a:tab pos="900430" algn="l"/>
            </a:tabLst>
          </a:pPr>
          <a:r>
            <a:rPr lang="en-GB" sz="1000" b="0">
              <a:solidFill>
                <a:srgbClr val="FFFFFF"/>
              </a:solidFill>
              <a:effectLst/>
              <a:latin typeface="+mn-lt"/>
              <a:ea typeface="Calibri"/>
            </a:rPr>
            <a:t>Employment           </a:t>
          </a:r>
          <a:r>
            <a:rPr lang="en-GB" sz="1000" b="0" baseline="0">
              <a:solidFill>
                <a:srgbClr val="FFFFFF"/>
              </a:solidFill>
              <a:effectLst/>
              <a:latin typeface="+mn-lt"/>
              <a:ea typeface="Calibri"/>
            </a:rPr>
            <a:t> 781</a:t>
          </a:r>
          <a:r>
            <a:rPr lang="en-GB" sz="1000" b="0">
              <a:solidFill>
                <a:srgbClr val="FFFFFF"/>
              </a:solidFill>
              <a:effectLst/>
              <a:latin typeface="+mn-lt"/>
              <a:ea typeface="Calibri"/>
            </a:rPr>
            <a:t>      (4.0)</a:t>
          </a:r>
        </a:p>
        <a:p>
          <a:pPr>
            <a:spcAft>
              <a:spcPts val="0"/>
            </a:spcAft>
            <a:tabLst>
              <a:tab pos="900430" algn="l"/>
            </a:tabLst>
          </a:pPr>
          <a:r>
            <a:rPr lang="en-GB" sz="1000" b="0">
              <a:solidFill>
                <a:srgbClr val="FFFFFF"/>
              </a:solidFill>
              <a:effectLst/>
              <a:latin typeface="+mn-lt"/>
              <a:ea typeface="Calibri"/>
            </a:rPr>
            <a:t>Generic</a:t>
          </a:r>
          <a:r>
            <a:rPr lang="en-GB" sz="1000" b="0" baseline="0">
              <a:solidFill>
                <a:srgbClr val="FFFFFF"/>
              </a:solidFill>
              <a:effectLst/>
              <a:latin typeface="+mn-lt"/>
              <a:ea typeface="Calibri"/>
            </a:rPr>
            <a:t>                     </a:t>
          </a:r>
          <a:r>
            <a:rPr lang="en-GB" sz="1000" b="0">
              <a:solidFill>
                <a:srgbClr val="FFFFFF"/>
              </a:solidFill>
              <a:effectLst/>
              <a:latin typeface="+mn-lt"/>
              <a:ea typeface="Calibri"/>
            </a:rPr>
            <a:t>782      (4.0)</a:t>
          </a:r>
        </a:p>
        <a:p>
          <a:pPr>
            <a:spcAft>
              <a:spcPts val="0"/>
            </a:spcAft>
            <a:tabLst>
              <a:tab pos="900430" algn="l"/>
            </a:tabLst>
          </a:pPr>
          <a:r>
            <a:rPr lang="en-GB" sz="1000" b="0">
              <a:solidFill>
                <a:srgbClr val="FFFFFF"/>
              </a:solidFill>
              <a:effectLst/>
              <a:latin typeface="+mn-lt"/>
              <a:ea typeface="Calibri"/>
            </a:rPr>
            <a:t>No day service</a:t>
          </a:r>
          <a:r>
            <a:rPr lang="en-GB" sz="1000" b="0" baseline="0">
              <a:solidFill>
                <a:srgbClr val="FFFFFF"/>
              </a:solidFill>
              <a:effectLst/>
              <a:latin typeface="+mn-lt"/>
              <a:ea typeface="Calibri"/>
            </a:rPr>
            <a:t>         </a:t>
          </a:r>
          <a:r>
            <a:rPr lang="en-GB" sz="1000" b="0">
              <a:solidFill>
                <a:srgbClr val="FFFFFF"/>
              </a:solidFill>
              <a:effectLst/>
              <a:latin typeface="+mn-lt"/>
              <a:ea typeface="Calibri"/>
            </a:rPr>
            <a:t>463      (2.4)</a:t>
          </a:r>
          <a:endParaRPr lang="en-IE" sz="1000" b="0">
            <a:effectLst/>
            <a:latin typeface="+mn-lt"/>
            <a:ea typeface="Calibri"/>
          </a:endParaRPr>
        </a:p>
      </xdr:txBody>
    </xdr:sp>
    <xdr:clientData/>
  </xdr:twoCellAnchor>
  <xdr:twoCellAnchor>
    <xdr:from>
      <xdr:col>0</xdr:col>
      <xdr:colOff>47625</xdr:colOff>
      <xdr:row>1</xdr:row>
      <xdr:rowOff>47703</xdr:rowOff>
    </xdr:from>
    <xdr:to>
      <xdr:col>10</xdr:col>
      <xdr:colOff>1914525</xdr:colOff>
      <xdr:row>4</xdr:row>
      <xdr:rowOff>47625</xdr:rowOff>
    </xdr:to>
    <xdr:sp macro="" textlink="">
      <xdr:nvSpPr>
        <xdr:cNvPr id="10" name="Text Box 6"/>
        <xdr:cNvSpPr txBox="1"/>
      </xdr:nvSpPr>
      <xdr:spPr>
        <a:xfrm>
          <a:off x="76200" y="238203"/>
          <a:ext cx="8410575" cy="571422"/>
        </a:xfrm>
        <a:prstGeom prst="rect">
          <a:avLst/>
        </a:prstGeom>
        <a:noFill/>
        <a:ln w="25400">
          <a:solidFill>
            <a:srgbClr val="9E9691"/>
          </a:solid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ctr" anchorCtr="0" forceAA="0" compatLnSpc="1">
          <a:prstTxWarp prst="textNoShape">
            <a:avLst/>
          </a:prstTxWarp>
          <a:noAutofit/>
        </a:bodyPr>
        <a:lstStyle/>
        <a:p>
          <a:pPr algn="ctr">
            <a:spcAft>
              <a:spcPts val="0"/>
            </a:spcAft>
          </a:pPr>
          <a:r>
            <a:rPr lang="en-US" sz="1400" b="1">
              <a:solidFill>
                <a:srgbClr val="213B90"/>
              </a:solidFill>
              <a:effectLst/>
              <a:latin typeface="+mn-lt"/>
              <a:ea typeface="Calibri"/>
              <a:cs typeface="Arial"/>
            </a:rPr>
            <a:t>Number of people registered on the NIDD in 2017</a:t>
          </a:r>
          <a:endParaRPr lang="en-IE" sz="1200">
            <a:effectLst/>
            <a:latin typeface="+mn-lt"/>
            <a:ea typeface="Calibri"/>
          </a:endParaRPr>
        </a:p>
        <a:p>
          <a:pPr algn="ctr">
            <a:spcAft>
              <a:spcPts val="0"/>
            </a:spcAft>
          </a:pPr>
          <a:r>
            <a:rPr lang="en-US" sz="1400" b="1">
              <a:solidFill>
                <a:srgbClr val="213B90"/>
              </a:solidFill>
              <a:effectLst/>
              <a:latin typeface="+mn-lt"/>
              <a:ea typeface="Calibri"/>
              <a:cs typeface="Arial"/>
            </a:rPr>
            <a:t>28,388</a:t>
          </a:r>
          <a:endParaRPr lang="en-IE" sz="1200">
            <a:effectLst/>
            <a:latin typeface="+mn-lt"/>
            <a:ea typeface="Calibri"/>
          </a:endParaRPr>
        </a:p>
      </xdr:txBody>
    </xdr:sp>
    <xdr:clientData/>
  </xdr:twoCellAnchor>
  <xdr:twoCellAnchor>
    <xdr:from>
      <xdr:col>0</xdr:col>
      <xdr:colOff>84683</xdr:colOff>
      <xdr:row>12</xdr:row>
      <xdr:rowOff>176214</xdr:rowOff>
    </xdr:from>
    <xdr:to>
      <xdr:col>3</xdr:col>
      <xdr:colOff>541884</xdr:colOff>
      <xdr:row>22</xdr:row>
      <xdr:rowOff>75414</xdr:rowOff>
    </xdr:to>
    <xdr:sp macro="" textlink="">
      <xdr:nvSpPr>
        <xdr:cNvPr id="13" name="Text Box 19"/>
        <xdr:cNvSpPr txBox="1"/>
      </xdr:nvSpPr>
      <xdr:spPr>
        <a:xfrm>
          <a:off x="84683" y="2347914"/>
          <a:ext cx="2328864" cy="1728000"/>
        </a:xfrm>
        <a:prstGeom prst="rect">
          <a:avLst/>
        </a:prstGeom>
        <a:solidFill>
          <a:srgbClr val="19277C"/>
        </a:solidFill>
        <a:ln>
          <a:no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ctr" anchorCtr="0" forceAA="0" compatLnSpc="1">
          <a:prstTxWarp prst="textNoShape">
            <a:avLst/>
          </a:prstTxWarp>
          <a:noAutofit/>
        </a:bodyPr>
        <a:lstStyle/>
        <a:p>
          <a:pPr>
            <a:spcAft>
              <a:spcPts val="0"/>
            </a:spcAft>
            <a:tabLst>
              <a:tab pos="810260" algn="l"/>
            </a:tabLst>
          </a:pPr>
          <a:endParaRPr lang="en-IE" sz="1000" b="0">
            <a:effectLst/>
            <a:latin typeface="+mn-lt"/>
            <a:ea typeface="Calibri"/>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IE" sz="1000" b="0" i="0" u="sng" strike="noStrike" kern="0" cap="none" spc="0" normalizeH="0" baseline="0" noProof="0">
              <a:ln>
                <a:noFill/>
              </a:ln>
              <a:solidFill>
                <a:prstClr val="white"/>
              </a:solidFill>
              <a:effectLst/>
              <a:uLnTx/>
              <a:uFillTx/>
              <a:latin typeface="+mn-lt"/>
              <a:ea typeface="+mn-ea"/>
              <a:cs typeface="+mn-cs"/>
            </a:rPr>
            <a:t>                                                 n           %___</a:t>
          </a:r>
        </a:p>
        <a:p>
          <a:pPr>
            <a:spcAft>
              <a:spcPts val="0"/>
            </a:spcAft>
            <a:tabLst>
              <a:tab pos="810260" algn="l"/>
            </a:tabLst>
          </a:pPr>
          <a:endParaRPr lang="en-US" sz="1000" b="0">
            <a:solidFill>
              <a:srgbClr val="FFFFFF"/>
            </a:solidFill>
            <a:effectLst/>
            <a:latin typeface="+mn-lt"/>
            <a:ea typeface="Calibri"/>
          </a:endParaRPr>
        </a:p>
        <a:p>
          <a:pPr>
            <a:spcAft>
              <a:spcPts val="0"/>
            </a:spcAft>
            <a:tabLst>
              <a:tab pos="810260" algn="l"/>
            </a:tabLst>
          </a:pPr>
          <a:r>
            <a:rPr lang="en-US" sz="1000" b="0">
              <a:solidFill>
                <a:srgbClr val="FFFFFF"/>
              </a:solidFill>
              <a:effectLst/>
              <a:latin typeface="+mn-lt"/>
              <a:ea typeface="Calibri"/>
            </a:rPr>
            <a:t>Home setting		       </a:t>
          </a:r>
          <a:r>
            <a:rPr lang="en-US" sz="1000" b="0" baseline="0">
              <a:solidFill>
                <a:srgbClr val="FFFFFF"/>
              </a:solidFill>
              <a:effectLst/>
              <a:latin typeface="+mn-lt"/>
              <a:ea typeface="Calibri"/>
            </a:rPr>
            <a:t>          </a:t>
          </a:r>
          <a:r>
            <a:rPr lang="en-US" sz="1000" b="0">
              <a:solidFill>
                <a:srgbClr val="FFFFFF"/>
              </a:solidFill>
              <a:effectLst/>
              <a:latin typeface="+mn-lt"/>
              <a:ea typeface="Calibri"/>
            </a:rPr>
            <a:t>8,734  (99.1) </a:t>
          </a:r>
        </a:p>
        <a:p>
          <a:pPr>
            <a:spcAft>
              <a:spcPts val="0"/>
            </a:spcAft>
            <a:tabLst>
              <a:tab pos="810260" algn="l"/>
            </a:tabLst>
          </a:pPr>
          <a:r>
            <a:rPr lang="en-US" sz="1000" b="0">
              <a:solidFill>
                <a:srgbClr val="FFFFFF"/>
              </a:solidFill>
              <a:effectLst/>
              <a:latin typeface="+mn-lt"/>
              <a:ea typeface="Calibri"/>
            </a:rPr>
            <a:t>Independent setting</a:t>
          </a:r>
          <a:r>
            <a:rPr lang="en-US" sz="1000" b="0" baseline="0">
              <a:solidFill>
                <a:srgbClr val="FFFFFF"/>
              </a:solidFill>
              <a:effectLst/>
              <a:latin typeface="+mn-lt"/>
              <a:ea typeface="Calibri"/>
            </a:rPr>
            <a:t>             </a:t>
          </a:r>
          <a:r>
            <a:rPr lang="en-US" sz="1000" b="0">
              <a:solidFill>
                <a:srgbClr val="FFFFFF"/>
              </a:solidFill>
              <a:effectLst/>
              <a:latin typeface="+mn-lt"/>
              <a:ea typeface="Calibri"/>
            </a:rPr>
            <a:t>0</a:t>
          </a:r>
          <a:r>
            <a:rPr lang="en-US" sz="1000" b="0" baseline="0">
              <a:solidFill>
                <a:srgbClr val="FFFFFF"/>
              </a:solidFill>
              <a:effectLst/>
              <a:latin typeface="+mn-lt"/>
              <a:ea typeface="Calibri"/>
            </a:rPr>
            <a:t>          (</a:t>
          </a:r>
          <a:r>
            <a:rPr lang="en-US" sz="1000" b="0">
              <a:solidFill>
                <a:srgbClr val="FFFFFF"/>
              </a:solidFill>
              <a:effectLst/>
              <a:latin typeface="+mn-lt"/>
              <a:ea typeface="Calibri"/>
            </a:rPr>
            <a:t>0.0)</a:t>
          </a:r>
        </a:p>
        <a:p>
          <a:pPr>
            <a:spcAft>
              <a:spcPts val="0"/>
            </a:spcAft>
            <a:tabLst>
              <a:tab pos="810260" algn="l"/>
            </a:tabLst>
          </a:pPr>
          <a:r>
            <a:rPr lang="en-US" sz="1000" b="0">
              <a:solidFill>
                <a:srgbClr val="FFFFFF"/>
              </a:solidFill>
              <a:effectLst/>
              <a:latin typeface="+mn-lt"/>
              <a:ea typeface="Calibri"/>
            </a:rPr>
            <a:t>Community group homes</a:t>
          </a:r>
          <a:r>
            <a:rPr lang="en-US" sz="1000" b="0" baseline="0">
              <a:solidFill>
                <a:srgbClr val="FFFFFF"/>
              </a:solidFill>
              <a:effectLst/>
              <a:latin typeface="+mn-lt"/>
              <a:ea typeface="Calibri"/>
            </a:rPr>
            <a:t>   36</a:t>
          </a:r>
          <a:r>
            <a:rPr lang="en-US" sz="1000" b="0">
              <a:solidFill>
                <a:srgbClr val="FFFFFF"/>
              </a:solidFill>
              <a:effectLst/>
              <a:latin typeface="+mn-lt"/>
              <a:ea typeface="Calibri"/>
            </a:rPr>
            <a:t>         (0.4)</a:t>
          </a:r>
        </a:p>
        <a:p>
          <a:pPr>
            <a:spcAft>
              <a:spcPts val="0"/>
            </a:spcAft>
            <a:tabLst>
              <a:tab pos="810260" algn="l"/>
            </a:tabLst>
          </a:pPr>
          <a:r>
            <a:rPr lang="en-US" sz="1000" b="0">
              <a:solidFill>
                <a:srgbClr val="FFFFFF"/>
              </a:solidFill>
              <a:effectLst/>
              <a:latin typeface="+mn-lt"/>
              <a:ea typeface="Calibri"/>
            </a:rPr>
            <a:t>Residential</a:t>
          </a:r>
          <a:r>
            <a:rPr lang="en-US" sz="1000" b="0" baseline="0">
              <a:solidFill>
                <a:srgbClr val="FFFFFF"/>
              </a:solidFill>
              <a:effectLst/>
              <a:latin typeface="+mn-lt"/>
              <a:ea typeface="Calibri"/>
            </a:rPr>
            <a:t> centres               14        (0.2)</a:t>
          </a:r>
        </a:p>
        <a:p>
          <a:pPr>
            <a:spcAft>
              <a:spcPts val="0"/>
            </a:spcAft>
            <a:tabLst>
              <a:tab pos="810260" algn="l"/>
            </a:tabLst>
          </a:pPr>
          <a:r>
            <a:rPr lang="en-US" sz="1000" b="0" baseline="0">
              <a:solidFill>
                <a:srgbClr val="FFFFFF"/>
              </a:solidFill>
              <a:effectLst/>
              <a:latin typeface="+mn-lt"/>
              <a:ea typeface="Calibri"/>
            </a:rPr>
            <a:t>Other full time service         25        (0.3)</a:t>
          </a:r>
        </a:p>
        <a:p>
          <a:pPr>
            <a:spcAft>
              <a:spcPts val="0"/>
            </a:spcAft>
            <a:tabLst>
              <a:tab pos="810260" algn="l"/>
            </a:tabLst>
          </a:pPr>
          <a:r>
            <a:rPr lang="en-US" sz="1000" b="0" baseline="0">
              <a:solidFill>
                <a:srgbClr val="FFFFFF"/>
              </a:solidFill>
              <a:effectLst/>
              <a:latin typeface="+mn-lt"/>
              <a:ea typeface="Calibri"/>
            </a:rPr>
            <a:t>No fixed abode		                  0          (0.0)</a:t>
          </a:r>
        </a:p>
        <a:p>
          <a:pPr>
            <a:spcAft>
              <a:spcPts val="0"/>
            </a:spcAft>
            <a:tabLst>
              <a:tab pos="810260" algn="l"/>
            </a:tabLst>
          </a:pPr>
          <a:r>
            <a:rPr lang="en-US" sz="1000" b="0" baseline="0">
              <a:solidFill>
                <a:srgbClr val="FFFFFF"/>
              </a:solidFill>
              <a:effectLst/>
              <a:latin typeface="+mn-lt"/>
              <a:ea typeface="Calibri"/>
            </a:rPr>
            <a:t>Insufficient information       0          (0.0)</a:t>
          </a:r>
          <a:r>
            <a:rPr lang="en-US" sz="1050" b="0">
              <a:solidFill>
                <a:srgbClr val="FFFFFF"/>
              </a:solidFill>
              <a:effectLst/>
              <a:latin typeface="+mn-lt"/>
              <a:ea typeface="Calibri"/>
            </a:rPr>
            <a:t>	</a:t>
          </a:r>
          <a:endParaRPr lang="en-IE" sz="1050" b="0">
            <a:effectLst/>
            <a:latin typeface="+mn-lt"/>
            <a:ea typeface="Calibri"/>
          </a:endParaRPr>
        </a:p>
      </xdr:txBody>
    </xdr:sp>
    <xdr:clientData/>
  </xdr:twoCellAnchor>
  <xdr:twoCellAnchor>
    <xdr:from>
      <xdr:col>3</xdr:col>
      <xdr:colOff>604418</xdr:colOff>
      <xdr:row>12</xdr:row>
      <xdr:rowOff>176214</xdr:rowOff>
    </xdr:from>
    <xdr:to>
      <xdr:col>6</xdr:col>
      <xdr:colOff>156743</xdr:colOff>
      <xdr:row>22</xdr:row>
      <xdr:rowOff>75414</xdr:rowOff>
    </xdr:to>
    <xdr:sp macro="" textlink="">
      <xdr:nvSpPr>
        <xdr:cNvPr id="15" name="Text Box 7"/>
        <xdr:cNvSpPr txBox="1"/>
      </xdr:nvSpPr>
      <xdr:spPr>
        <a:xfrm>
          <a:off x="2476081" y="2347914"/>
          <a:ext cx="1728787" cy="1728000"/>
        </a:xfrm>
        <a:prstGeom prst="rect">
          <a:avLst/>
        </a:prstGeom>
        <a:solidFill>
          <a:srgbClr val="AFA3A0"/>
        </a:solidFill>
        <a:ln>
          <a:no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IE" sz="1000" b="0" i="0" u="sng" strike="noStrike" kern="0" cap="none" spc="0" normalizeH="0" baseline="0" noProof="0">
            <a:ln>
              <a:noFill/>
            </a:ln>
            <a:solidFill>
              <a:prstClr val="white"/>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IE" sz="1000" b="0" i="0" u="sng" strike="noStrike" kern="0" cap="none" spc="0" normalizeH="0" baseline="0" noProof="0">
              <a:ln>
                <a:noFill/>
              </a:ln>
              <a:solidFill>
                <a:prstClr val="white"/>
              </a:solidFill>
              <a:effectLst/>
              <a:uLnTx/>
              <a:uFillTx/>
              <a:latin typeface="+mn-lt"/>
              <a:ea typeface="+mn-ea"/>
              <a:cs typeface="+mn-cs"/>
            </a:rPr>
            <a:t>                                n        %__</a:t>
          </a:r>
        </a:p>
        <a:p>
          <a:pPr>
            <a:spcAft>
              <a:spcPts val="0"/>
            </a:spcAft>
            <a:tabLst>
              <a:tab pos="900430" algn="l"/>
            </a:tabLst>
          </a:pPr>
          <a:endParaRPr lang="en-GB" sz="1000" b="0">
            <a:solidFill>
              <a:srgbClr val="FFFFFF"/>
            </a:solidFill>
            <a:effectLst/>
            <a:latin typeface="+mn-lt"/>
            <a:ea typeface="Calibri"/>
          </a:endParaRPr>
        </a:p>
        <a:p>
          <a:pPr>
            <a:spcAft>
              <a:spcPts val="0"/>
            </a:spcAft>
            <a:tabLst>
              <a:tab pos="900430" algn="l"/>
            </a:tabLst>
          </a:pPr>
          <a:r>
            <a:rPr lang="en-GB" sz="1000" b="0">
              <a:solidFill>
                <a:srgbClr val="FFFFFF"/>
              </a:solidFill>
              <a:effectLst/>
              <a:latin typeface="+mn-lt"/>
              <a:ea typeface="Calibri"/>
            </a:rPr>
            <a:t>Health</a:t>
          </a:r>
          <a:r>
            <a:rPr lang="en-GB" sz="1000" b="0" baseline="0">
              <a:solidFill>
                <a:srgbClr val="FFFFFF"/>
              </a:solidFill>
              <a:effectLst/>
              <a:latin typeface="+mn-lt"/>
              <a:ea typeface="Calibri"/>
            </a:rPr>
            <a:t>                </a:t>
          </a:r>
          <a:r>
            <a:rPr lang="en-GB" sz="1000" b="0">
              <a:solidFill>
                <a:srgbClr val="FFFFFF"/>
              </a:solidFill>
              <a:effectLst/>
              <a:latin typeface="+mn-lt"/>
              <a:ea typeface="Calibri"/>
            </a:rPr>
            <a:t>1,380   (15.7)</a:t>
          </a:r>
        </a:p>
        <a:p>
          <a:pPr>
            <a:spcAft>
              <a:spcPts val="0"/>
            </a:spcAft>
            <a:tabLst>
              <a:tab pos="900430" algn="l"/>
            </a:tabLst>
          </a:pPr>
          <a:r>
            <a:rPr lang="en-GB" sz="1000" b="0">
              <a:solidFill>
                <a:srgbClr val="FFFFFF"/>
              </a:solidFill>
              <a:effectLst/>
              <a:latin typeface="+mn-lt"/>
              <a:ea typeface="Calibri"/>
            </a:rPr>
            <a:t>Educatio</a:t>
          </a:r>
          <a:r>
            <a:rPr lang="en-GB" sz="1000" b="0" baseline="0">
              <a:solidFill>
                <a:srgbClr val="FFFFFF"/>
              </a:solidFill>
              <a:effectLst/>
              <a:latin typeface="+mn-lt"/>
              <a:ea typeface="Calibri"/>
            </a:rPr>
            <a:t>n          </a:t>
          </a:r>
          <a:r>
            <a:rPr lang="en-GB" sz="1000" b="0">
              <a:solidFill>
                <a:srgbClr val="FFFFFF"/>
              </a:solidFill>
              <a:effectLst/>
              <a:latin typeface="+mn-lt"/>
              <a:ea typeface="Calibri"/>
            </a:rPr>
            <a:t>7,385   (83.8)</a:t>
          </a:r>
        </a:p>
        <a:p>
          <a:pPr>
            <a:spcAft>
              <a:spcPts val="0"/>
            </a:spcAft>
            <a:tabLst>
              <a:tab pos="900430" algn="l"/>
            </a:tabLst>
          </a:pPr>
          <a:r>
            <a:rPr lang="en-GB" sz="1000" b="0">
              <a:solidFill>
                <a:srgbClr val="FFFFFF"/>
              </a:solidFill>
              <a:effectLst/>
              <a:latin typeface="+mn-lt"/>
              <a:ea typeface="Calibri"/>
            </a:rPr>
            <a:t>Employment           </a:t>
          </a:r>
          <a:r>
            <a:rPr lang="en-GB" sz="1000" b="0" baseline="0">
              <a:solidFill>
                <a:srgbClr val="FFFFFF"/>
              </a:solidFill>
              <a:effectLst/>
              <a:latin typeface="+mn-lt"/>
              <a:ea typeface="Calibri"/>
            </a:rPr>
            <a:t> </a:t>
          </a:r>
          <a:r>
            <a:rPr lang="en-GB" sz="1000" b="0">
              <a:solidFill>
                <a:srgbClr val="FFFFFF"/>
              </a:solidFill>
              <a:effectLst/>
              <a:latin typeface="+mn-lt"/>
              <a:ea typeface="Calibri"/>
            </a:rPr>
            <a:t>0      (0.0)</a:t>
          </a:r>
        </a:p>
        <a:p>
          <a:pPr>
            <a:spcAft>
              <a:spcPts val="0"/>
            </a:spcAft>
            <a:tabLst>
              <a:tab pos="900430" algn="l"/>
            </a:tabLst>
          </a:pPr>
          <a:r>
            <a:rPr lang="en-GB" sz="1000" b="0">
              <a:solidFill>
                <a:srgbClr val="FFFFFF"/>
              </a:solidFill>
              <a:effectLst/>
              <a:latin typeface="+mn-lt"/>
              <a:ea typeface="Calibri"/>
            </a:rPr>
            <a:t>Generic</a:t>
          </a:r>
          <a:r>
            <a:rPr lang="en-GB" sz="1000" b="0" baseline="0">
              <a:solidFill>
                <a:srgbClr val="FFFFFF"/>
              </a:solidFill>
              <a:effectLst/>
              <a:latin typeface="+mn-lt"/>
              <a:ea typeface="Calibri"/>
            </a:rPr>
            <a:t>                    ~ </a:t>
          </a:r>
          <a:r>
            <a:rPr lang="en-GB" sz="1000" b="0">
              <a:solidFill>
                <a:srgbClr val="FFFFFF"/>
              </a:solidFill>
              <a:effectLst/>
              <a:latin typeface="+mn-lt"/>
              <a:ea typeface="Calibri"/>
            </a:rPr>
            <a:t>      (0.0)</a:t>
          </a:r>
        </a:p>
        <a:p>
          <a:pPr>
            <a:spcAft>
              <a:spcPts val="0"/>
            </a:spcAft>
            <a:tabLst>
              <a:tab pos="900430" algn="l"/>
            </a:tabLst>
          </a:pPr>
          <a:r>
            <a:rPr lang="en-GB" sz="1000" b="0">
              <a:solidFill>
                <a:srgbClr val="FFFFFF"/>
              </a:solidFill>
              <a:effectLst/>
              <a:latin typeface="+mn-lt"/>
              <a:ea typeface="Calibri"/>
            </a:rPr>
            <a:t>No day service</a:t>
          </a:r>
          <a:r>
            <a:rPr lang="en-GB" sz="1000" b="0" baseline="0">
              <a:solidFill>
                <a:srgbClr val="FFFFFF"/>
              </a:solidFill>
              <a:effectLst/>
              <a:latin typeface="+mn-lt"/>
              <a:ea typeface="Calibri"/>
            </a:rPr>
            <a:t>      41</a:t>
          </a:r>
          <a:r>
            <a:rPr lang="en-GB" sz="1000" b="0">
              <a:solidFill>
                <a:srgbClr val="FFFFFF"/>
              </a:solidFill>
              <a:effectLst/>
              <a:latin typeface="+mn-lt"/>
              <a:ea typeface="Calibri"/>
            </a:rPr>
            <a:t>      (0.5)</a:t>
          </a:r>
          <a:endParaRPr lang="en-IE" sz="1000" b="0">
            <a:effectLst/>
            <a:latin typeface="+mn-lt"/>
            <a:ea typeface="Calibri"/>
          </a:endParaRPr>
        </a:p>
      </xdr:txBody>
    </xdr:sp>
    <xdr:clientData/>
  </xdr:twoCellAnchor>
  <xdr:twoCellAnchor>
    <xdr:from>
      <xdr:col>2</xdr:col>
      <xdr:colOff>409575</xdr:colOff>
      <xdr:row>5</xdr:row>
      <xdr:rowOff>47624</xdr:rowOff>
    </xdr:from>
    <xdr:to>
      <xdr:col>10</xdr:col>
      <xdr:colOff>142875</xdr:colOff>
      <xdr:row>5</xdr:row>
      <xdr:rowOff>169543</xdr:rowOff>
    </xdr:to>
    <xdr:sp macro="" textlink="">
      <xdr:nvSpPr>
        <xdr:cNvPr id="17" name="Freeform 16"/>
        <xdr:cNvSpPr/>
      </xdr:nvSpPr>
      <xdr:spPr>
        <a:xfrm>
          <a:off x="1657350" y="1000124"/>
          <a:ext cx="5057775" cy="121919"/>
        </a:xfrm>
        <a:custGeom>
          <a:avLst/>
          <a:gdLst>
            <a:gd name="connsiteX0" fmla="*/ 0 w 2673350"/>
            <a:gd name="connsiteY0" fmla="*/ 254000 h 273050"/>
            <a:gd name="connsiteX1" fmla="*/ 6350 w 2673350"/>
            <a:gd name="connsiteY1" fmla="*/ 0 h 273050"/>
            <a:gd name="connsiteX2" fmla="*/ 2673350 w 2673350"/>
            <a:gd name="connsiteY2" fmla="*/ 6350 h 273050"/>
            <a:gd name="connsiteX3" fmla="*/ 2673350 w 2673350"/>
            <a:gd name="connsiteY3" fmla="*/ 273050 h 273050"/>
            <a:gd name="connsiteX0" fmla="*/ 12700 w 2686050"/>
            <a:gd name="connsiteY0" fmla="*/ 247650 h 266700"/>
            <a:gd name="connsiteX1" fmla="*/ 0 w 2686050"/>
            <a:gd name="connsiteY1" fmla="*/ 0 h 266700"/>
            <a:gd name="connsiteX2" fmla="*/ 2686050 w 2686050"/>
            <a:gd name="connsiteY2" fmla="*/ 0 h 266700"/>
            <a:gd name="connsiteX3" fmla="*/ 2686050 w 2686050"/>
            <a:gd name="connsiteY3" fmla="*/ 266700 h 266700"/>
            <a:gd name="connsiteX0" fmla="*/ 0 w 2686050"/>
            <a:gd name="connsiteY0" fmla="*/ 228600 h 266700"/>
            <a:gd name="connsiteX1" fmla="*/ 0 w 2686050"/>
            <a:gd name="connsiteY1" fmla="*/ 0 h 266700"/>
            <a:gd name="connsiteX2" fmla="*/ 2686050 w 2686050"/>
            <a:gd name="connsiteY2" fmla="*/ 0 h 266700"/>
            <a:gd name="connsiteX3" fmla="*/ 2686050 w 2686050"/>
            <a:gd name="connsiteY3" fmla="*/ 266700 h 266700"/>
            <a:gd name="connsiteX0" fmla="*/ 0 w 3086100"/>
            <a:gd name="connsiteY0" fmla="*/ 228600 h 228600"/>
            <a:gd name="connsiteX1" fmla="*/ 0 w 3086100"/>
            <a:gd name="connsiteY1" fmla="*/ 0 h 228600"/>
            <a:gd name="connsiteX2" fmla="*/ 2686050 w 3086100"/>
            <a:gd name="connsiteY2" fmla="*/ 0 h 228600"/>
            <a:gd name="connsiteX3" fmla="*/ 3086100 w 3086100"/>
            <a:gd name="connsiteY3" fmla="*/ 228600 h 228600"/>
            <a:gd name="connsiteX0" fmla="*/ 0 w 2743200"/>
            <a:gd name="connsiteY0" fmla="*/ 228600 h 228600"/>
            <a:gd name="connsiteX1" fmla="*/ 0 w 2743200"/>
            <a:gd name="connsiteY1" fmla="*/ 0 h 228600"/>
            <a:gd name="connsiteX2" fmla="*/ 2686050 w 2743200"/>
            <a:gd name="connsiteY2" fmla="*/ 0 h 228600"/>
            <a:gd name="connsiteX3" fmla="*/ 2743200 w 2743200"/>
            <a:gd name="connsiteY3" fmla="*/ 228600 h 228600"/>
            <a:gd name="connsiteX0" fmla="*/ 0 w 2743200"/>
            <a:gd name="connsiteY0" fmla="*/ 228600 h 228600"/>
            <a:gd name="connsiteX1" fmla="*/ 0 w 2743200"/>
            <a:gd name="connsiteY1" fmla="*/ 0 h 228600"/>
            <a:gd name="connsiteX2" fmla="*/ 2743200 w 2743200"/>
            <a:gd name="connsiteY2" fmla="*/ 0 h 228600"/>
            <a:gd name="connsiteX3" fmla="*/ 2743200 w 2743200"/>
            <a:gd name="connsiteY3" fmla="*/ 228600 h 228600"/>
          </a:gdLst>
          <a:ahLst/>
          <a:cxnLst>
            <a:cxn ang="0">
              <a:pos x="connsiteX0" y="connsiteY0"/>
            </a:cxn>
            <a:cxn ang="0">
              <a:pos x="connsiteX1" y="connsiteY1"/>
            </a:cxn>
            <a:cxn ang="0">
              <a:pos x="connsiteX2" y="connsiteY2"/>
            </a:cxn>
            <a:cxn ang="0">
              <a:pos x="connsiteX3" y="connsiteY3"/>
            </a:cxn>
          </a:cxnLst>
          <a:rect l="l" t="t" r="r" b="b"/>
          <a:pathLst>
            <a:path w="2743200" h="228600">
              <a:moveTo>
                <a:pt x="0" y="228600"/>
              </a:moveTo>
              <a:lnTo>
                <a:pt x="0" y="0"/>
              </a:lnTo>
              <a:lnTo>
                <a:pt x="2743200" y="0"/>
              </a:lnTo>
              <a:lnTo>
                <a:pt x="2743200" y="228600"/>
              </a:lnTo>
            </a:path>
          </a:pathLst>
        </a:custGeom>
        <a:ln>
          <a:solidFill>
            <a:srgbClr val="AFA3A0"/>
          </a:solidFill>
        </a:ln>
        <a:effectLst/>
      </xdr:spPr>
      <xdr:style>
        <a:lnRef idx="2">
          <a:schemeClr val="accent1"/>
        </a:lnRef>
        <a:fillRef idx="0">
          <a:schemeClr val="accent1"/>
        </a:fillRef>
        <a:effectRef idx="1">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E"/>
        </a:p>
      </xdr:txBody>
    </xdr:sp>
    <xdr:clientData/>
  </xdr:twoCellAnchor>
  <xdr:twoCellAnchor>
    <xdr:from>
      <xdr:col>6</xdr:col>
      <xdr:colOff>292735</xdr:colOff>
      <xdr:row>4</xdr:row>
      <xdr:rowOff>36195</xdr:rowOff>
    </xdr:from>
    <xdr:to>
      <xdr:col>6</xdr:col>
      <xdr:colOff>295275</xdr:colOff>
      <xdr:row>5</xdr:row>
      <xdr:rowOff>28575</xdr:rowOff>
    </xdr:to>
    <xdr:cxnSp macro="">
      <xdr:nvCxnSpPr>
        <xdr:cNvPr id="18" name="Straight Connector 17"/>
        <xdr:cNvCxnSpPr/>
      </xdr:nvCxnSpPr>
      <xdr:spPr>
        <a:xfrm>
          <a:off x="4274185" y="798195"/>
          <a:ext cx="2540" cy="182880"/>
        </a:xfrm>
        <a:prstGeom prst="line">
          <a:avLst/>
        </a:prstGeom>
        <a:ln>
          <a:solidFill>
            <a:srgbClr val="AFA3A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342901</xdr:colOff>
      <xdr:row>5</xdr:row>
      <xdr:rowOff>180975</xdr:rowOff>
    </xdr:from>
    <xdr:to>
      <xdr:col>4</xdr:col>
      <xdr:colOff>800101</xdr:colOff>
      <xdr:row>8</xdr:row>
      <xdr:rowOff>114300</xdr:rowOff>
    </xdr:to>
    <xdr:sp macro="" textlink="">
      <xdr:nvSpPr>
        <xdr:cNvPr id="52" name="Text Box 6"/>
        <xdr:cNvSpPr txBox="1"/>
      </xdr:nvSpPr>
      <xdr:spPr>
        <a:xfrm>
          <a:off x="733426" y="1133475"/>
          <a:ext cx="2895600" cy="504825"/>
        </a:xfrm>
        <a:prstGeom prst="rect">
          <a:avLst/>
        </a:prstGeom>
        <a:noFill/>
        <a:ln w="25400">
          <a:solidFill>
            <a:srgbClr val="9E9691"/>
          </a:solid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E" sz="1000" b="1" i="0" u="none" strike="noStrike" kern="0" cap="none" spc="0" normalizeH="0" baseline="0" noProof="0">
              <a:ln>
                <a:noFill/>
              </a:ln>
              <a:solidFill>
                <a:srgbClr val="05386C"/>
              </a:solidFill>
              <a:effectLst/>
              <a:uLnTx/>
              <a:uFillTx/>
              <a:latin typeface="+mn-lt"/>
              <a:ea typeface="+mn-ea"/>
              <a:cs typeface="+mn-cs"/>
            </a:rPr>
            <a:t>Under 18</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E" sz="1000" b="1" i="0" u="none" strike="noStrike" kern="0" cap="none" spc="0" normalizeH="0" baseline="0" noProof="0">
              <a:ln>
                <a:noFill/>
              </a:ln>
              <a:solidFill>
                <a:srgbClr val="05386C"/>
              </a:solidFill>
              <a:effectLst/>
              <a:uLnTx/>
              <a:uFillTx/>
              <a:latin typeface="+mn-lt"/>
              <a:ea typeface="+mn-ea"/>
              <a:cs typeface="+mn-cs"/>
            </a:rPr>
            <a:t>8,809 (31.0%)</a:t>
          </a:r>
        </a:p>
      </xdr:txBody>
    </xdr:sp>
    <xdr:clientData/>
  </xdr:twoCellAnchor>
  <xdr:twoCellAnchor>
    <xdr:from>
      <xdr:col>8</xdr:col>
      <xdr:colOff>66675</xdr:colOff>
      <xdr:row>5</xdr:row>
      <xdr:rowOff>180975</xdr:rowOff>
    </xdr:from>
    <xdr:to>
      <xdr:col>10</xdr:col>
      <xdr:colOff>1590675</xdr:colOff>
      <xdr:row>8</xdr:row>
      <xdr:rowOff>114300</xdr:rowOff>
    </xdr:to>
    <xdr:sp macro="" textlink="">
      <xdr:nvSpPr>
        <xdr:cNvPr id="54" name="Text Box 6"/>
        <xdr:cNvSpPr txBox="1"/>
      </xdr:nvSpPr>
      <xdr:spPr>
        <a:xfrm>
          <a:off x="5267325" y="1133475"/>
          <a:ext cx="2895600" cy="504825"/>
        </a:xfrm>
        <a:prstGeom prst="rect">
          <a:avLst/>
        </a:prstGeom>
        <a:noFill/>
        <a:ln w="25400">
          <a:solidFill>
            <a:srgbClr val="9E9691"/>
          </a:solidFill>
        </a:ln>
        <a:effectLst/>
        <a:extLst>
          <a:ext uri="{FAA26D3D-D897-4be2-8F04-BA451C77F1D7}"/>
          <a:ext uri="{C572A759-6A51-4108-AA02-DFA0A04FC94B}"/>
        </a:extLst>
      </xdr:spPr>
      <xdr:txBody>
        <a:bodyPr rot="0" spcFirstLastPara="0" vert="horz" wrap="square" lIns="108000" tIns="108000" rIns="108000" bIns="108000" numCol="1" spcCol="0" rtlCol="0" fromWordArt="0" anchor="ctr" anchorCtr="0" forceAA="0" compatLnSpc="1">
          <a:prstTxWarp prst="textNoShape">
            <a:avLst/>
          </a:prstTxWarp>
          <a:noAutofit/>
        </a:bodyPr>
        <a:lstStyle/>
        <a:p>
          <a:pPr marL="0" marR="0" lvl="0" indent="0" algn="ctr" defTabSz="914400" eaLnBrk="1" fontAlgn="auto" latinLnBrk="0" hangingPunct="1">
            <a:lnSpc>
              <a:spcPts val="1100"/>
            </a:lnSpc>
            <a:spcBef>
              <a:spcPts val="0"/>
            </a:spcBef>
            <a:spcAft>
              <a:spcPts val="0"/>
            </a:spcAft>
            <a:buClrTx/>
            <a:buSzTx/>
            <a:buFontTx/>
            <a:buNone/>
            <a:tabLst/>
            <a:defRPr/>
          </a:pPr>
          <a:r>
            <a:rPr kumimoji="0" lang="en-IE" sz="1000" b="1" i="0" u="none" strike="noStrike" kern="0" cap="none" spc="0" normalizeH="0" baseline="0" noProof="0">
              <a:ln>
                <a:noFill/>
              </a:ln>
              <a:solidFill>
                <a:srgbClr val="E64285"/>
              </a:solidFill>
              <a:effectLst/>
              <a:uLnTx/>
              <a:uFillTx/>
              <a:latin typeface="+mn-lt"/>
              <a:ea typeface="+mn-ea"/>
              <a:cs typeface="+mn-cs"/>
            </a:rPr>
            <a:t>18 or over</a:t>
          </a:r>
        </a:p>
        <a:p>
          <a:pPr marL="0" marR="0" lvl="0" indent="0" algn="ctr" defTabSz="914400" eaLnBrk="1" fontAlgn="auto" latinLnBrk="0" hangingPunct="1">
            <a:lnSpc>
              <a:spcPts val="1100"/>
            </a:lnSpc>
            <a:spcBef>
              <a:spcPts val="0"/>
            </a:spcBef>
            <a:spcAft>
              <a:spcPts val="0"/>
            </a:spcAft>
            <a:buClrTx/>
            <a:buSzTx/>
            <a:buFontTx/>
            <a:buNone/>
            <a:tabLst/>
            <a:defRPr/>
          </a:pPr>
          <a:r>
            <a:rPr kumimoji="0" lang="en-IE" sz="1000" b="1" i="0" u="none" strike="noStrike" kern="0" cap="none" spc="0" normalizeH="0" baseline="0" noProof="0">
              <a:ln>
                <a:noFill/>
              </a:ln>
              <a:solidFill>
                <a:srgbClr val="E64285"/>
              </a:solidFill>
              <a:effectLst/>
              <a:uLnTx/>
              <a:uFillTx/>
              <a:latin typeface="+mn-lt"/>
              <a:ea typeface="+mn-ea"/>
              <a:cs typeface="+mn-cs"/>
            </a:rPr>
            <a:t>19,579 (69.0%)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114300</xdr:rowOff>
    </xdr:from>
    <xdr:to>
      <xdr:col>14</xdr:col>
      <xdr:colOff>828675</xdr:colOff>
      <xdr:row>16</xdr:row>
      <xdr:rowOff>161925</xdr:rowOff>
    </xdr:to>
    <xdr:graphicFrame macro="">
      <xdr:nvGraphicFramePr>
        <xdr:cNvPr id="143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223630</xdr:colOff>
      <xdr:row>1</xdr:row>
      <xdr:rowOff>0</xdr:rowOff>
    </xdr:from>
    <xdr:to>
      <xdr:col>9</xdr:col>
      <xdr:colOff>107674</xdr:colOff>
      <xdr:row>3</xdr:row>
      <xdr:rowOff>118441</xdr:rowOff>
    </xdr:to>
    <xdr:sp macro="" textlink="">
      <xdr:nvSpPr>
        <xdr:cNvPr id="42" name="Text Box 14"/>
        <xdr:cNvSpPr txBox="1"/>
      </xdr:nvSpPr>
      <xdr:spPr>
        <a:xfrm>
          <a:off x="223630" y="190500"/>
          <a:ext cx="7147892" cy="590550"/>
        </a:xfrm>
        <a:prstGeom prst="rect">
          <a:avLst/>
        </a:prstGeom>
        <a:noFill/>
        <a:ln w="25400">
          <a:solidFill>
            <a:srgbClr val="9E9691"/>
          </a:solid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ctr" anchorCtr="0" forceAA="0" compatLnSpc="1">
          <a:prstTxWarp prst="textNoShape">
            <a:avLst/>
          </a:prstTxWarp>
          <a:noAutofit/>
        </a:bodyPr>
        <a:lstStyle/>
        <a:p>
          <a:pPr algn="ctr">
            <a:spcAft>
              <a:spcPts val="0"/>
            </a:spcAft>
          </a:pPr>
          <a:r>
            <a:rPr lang="en-US" sz="1200" b="1">
              <a:solidFill>
                <a:srgbClr val="213B90"/>
              </a:solidFill>
              <a:effectLst/>
              <a:latin typeface="+mn-lt"/>
              <a:ea typeface="Calibri"/>
              <a:cs typeface="Arial"/>
            </a:rPr>
            <a:t>Number of people registered on the NIDD in 201</a:t>
          </a:r>
          <a:r>
            <a:rPr lang="en-GB" sz="1200" b="1">
              <a:solidFill>
                <a:srgbClr val="213B90"/>
              </a:solidFill>
              <a:effectLst/>
              <a:latin typeface="+mn-lt"/>
              <a:ea typeface="Calibri"/>
              <a:cs typeface="Arial"/>
            </a:rPr>
            <a:t>7</a:t>
          </a:r>
          <a:endParaRPr lang="en-IE" sz="1200">
            <a:effectLst/>
            <a:latin typeface="+mn-lt"/>
            <a:ea typeface="Calibri"/>
          </a:endParaRPr>
        </a:p>
        <a:p>
          <a:pPr algn="ctr">
            <a:spcAft>
              <a:spcPts val="0"/>
            </a:spcAft>
          </a:pPr>
          <a:r>
            <a:rPr lang="en-US" sz="1200" b="1">
              <a:solidFill>
                <a:srgbClr val="213B90"/>
              </a:solidFill>
              <a:effectLst/>
              <a:latin typeface="+mn-lt"/>
              <a:ea typeface="Calibri"/>
              <a:cs typeface="Arial"/>
            </a:rPr>
            <a:t>28,388</a:t>
          </a:r>
          <a:endParaRPr lang="en-IE" sz="1200">
            <a:effectLst/>
            <a:latin typeface="+mn-lt"/>
            <a:ea typeface="Calibri"/>
          </a:endParaRPr>
        </a:p>
      </xdr:txBody>
    </xdr:sp>
    <xdr:clientData/>
  </xdr:twoCellAnchor>
  <xdr:twoCellAnchor>
    <xdr:from>
      <xdr:col>0</xdr:col>
      <xdr:colOff>223630</xdr:colOff>
      <xdr:row>4</xdr:row>
      <xdr:rowOff>173934</xdr:rowOff>
    </xdr:from>
    <xdr:to>
      <xdr:col>1</xdr:col>
      <xdr:colOff>1406045</xdr:colOff>
      <xdr:row>9</xdr:row>
      <xdr:rowOff>115552</xdr:rowOff>
    </xdr:to>
    <xdr:sp macro="" textlink="">
      <xdr:nvSpPr>
        <xdr:cNvPr id="43" name="Rectangle 42"/>
        <xdr:cNvSpPr>
          <a:spLocks/>
        </xdr:cNvSpPr>
      </xdr:nvSpPr>
      <xdr:spPr bwMode="auto">
        <a:xfrm>
          <a:off x="223630" y="1027043"/>
          <a:ext cx="1695937" cy="894118"/>
        </a:xfrm>
        <a:prstGeom prst="rect">
          <a:avLst/>
        </a:prstGeom>
        <a:solidFill>
          <a:sysClr val="window" lastClr="FFFFFF"/>
        </a:solidFill>
        <a:ln w="9525" cmpd="sng">
          <a:solidFill>
            <a:srgbClr val="E64285"/>
          </a:solidFill>
          <a:prstDash val="sysDash"/>
          <a:miter lim="800000"/>
          <a:headEnd/>
          <a:tailEnd/>
        </a:ln>
        <a:extLst/>
      </xdr:spPr>
      <xdr:txBody>
        <a:bodyPr rot="0" vert="horz" wrap="square" lIns="91440" tIns="45720" rIns="91440" bIns="45720" anchor="ctr" anchorCtr="0" upright="1">
          <a:noAutofit/>
        </a:bodyPr>
        <a:lstStyle/>
        <a:p>
          <a:pPr algn="ctr">
            <a:lnSpc>
              <a:spcPts val="1100"/>
            </a:lnSpc>
          </a:pPr>
          <a:r>
            <a:rPr lang="en-IE" sz="1000">
              <a:solidFill>
                <a:srgbClr val="E64285"/>
              </a:solidFill>
              <a:latin typeface="+mn-lt"/>
            </a:rPr>
            <a:t>Number of new services/supports required to meet service need</a:t>
          </a:r>
        </a:p>
        <a:p>
          <a:pPr algn="ctr"/>
          <a:r>
            <a:rPr lang="en-IE" sz="1000" b="1">
              <a:solidFill>
                <a:srgbClr val="E64285"/>
              </a:solidFill>
              <a:latin typeface="+mn-lt"/>
            </a:rPr>
            <a:t>4,729</a:t>
          </a:r>
        </a:p>
      </xdr:txBody>
    </xdr:sp>
    <xdr:clientData/>
  </xdr:twoCellAnchor>
  <xdr:twoCellAnchor>
    <xdr:from>
      <xdr:col>1</xdr:col>
      <xdr:colOff>1656521</xdr:colOff>
      <xdr:row>4</xdr:row>
      <xdr:rowOff>173935</xdr:rowOff>
    </xdr:from>
    <xdr:to>
      <xdr:col>3</xdr:col>
      <xdr:colOff>79235</xdr:colOff>
      <xdr:row>9</xdr:row>
      <xdr:rowOff>115553</xdr:rowOff>
    </xdr:to>
    <xdr:sp macro="" textlink="">
      <xdr:nvSpPr>
        <xdr:cNvPr id="44" name="Rectangle 43"/>
        <xdr:cNvSpPr>
          <a:spLocks/>
        </xdr:cNvSpPr>
      </xdr:nvSpPr>
      <xdr:spPr bwMode="auto">
        <a:xfrm>
          <a:off x="2170043" y="1027044"/>
          <a:ext cx="1495562" cy="894118"/>
        </a:xfrm>
        <a:prstGeom prst="rect">
          <a:avLst/>
        </a:prstGeom>
        <a:solidFill>
          <a:sysClr val="window" lastClr="FFFFFF"/>
        </a:solidFill>
        <a:ln w="9525">
          <a:solidFill>
            <a:srgbClr val="C4BAB6"/>
          </a:solidFill>
          <a:prstDash val="sysDash"/>
          <a:miter lim="800000"/>
          <a:headEnd/>
          <a:tailEnd/>
        </a:ln>
        <a:extLst/>
      </xdr:spPr>
      <xdr:txBody>
        <a:bodyPr rot="0" vert="horz" wrap="square" lIns="91440" tIns="45720" rIns="91440" bIns="45720" anchor="ctr" anchorCtr="0" upright="1">
          <a:noAutofit/>
        </a:bodyPr>
        <a:lstStyle/>
        <a:p>
          <a:pPr algn="ctr"/>
          <a:r>
            <a:rPr lang="en-IE" sz="1000">
              <a:solidFill>
                <a:schemeClr val="bg1">
                  <a:lumMod val="50000"/>
                </a:schemeClr>
              </a:solidFill>
              <a:latin typeface="+mn-lt"/>
            </a:rPr>
            <a:t>Number of services/supports required to be changed or upgraded </a:t>
          </a:r>
        </a:p>
        <a:p>
          <a:pPr algn="ctr"/>
          <a:r>
            <a:rPr lang="en-IE" sz="1000" b="1">
              <a:solidFill>
                <a:schemeClr val="bg1">
                  <a:lumMod val="50000"/>
                </a:schemeClr>
              </a:solidFill>
              <a:latin typeface="+mn-lt"/>
            </a:rPr>
            <a:t>12,611</a:t>
          </a:r>
        </a:p>
      </xdr:txBody>
    </xdr:sp>
    <xdr:clientData/>
  </xdr:twoCellAnchor>
  <xdr:twoCellAnchor>
    <xdr:from>
      <xdr:col>3</xdr:col>
      <xdr:colOff>331304</xdr:colOff>
      <xdr:row>4</xdr:row>
      <xdr:rowOff>182219</xdr:rowOff>
    </xdr:from>
    <xdr:to>
      <xdr:col>6</xdr:col>
      <xdr:colOff>116878</xdr:colOff>
      <xdr:row>9</xdr:row>
      <xdr:rowOff>123837</xdr:rowOff>
    </xdr:to>
    <xdr:sp macro="" textlink="">
      <xdr:nvSpPr>
        <xdr:cNvPr id="45" name="Rectangle 44"/>
        <xdr:cNvSpPr>
          <a:spLocks/>
        </xdr:cNvSpPr>
      </xdr:nvSpPr>
      <xdr:spPr bwMode="auto">
        <a:xfrm>
          <a:off x="3917674" y="1035328"/>
          <a:ext cx="1624313" cy="894118"/>
        </a:xfrm>
        <a:prstGeom prst="rect">
          <a:avLst/>
        </a:prstGeom>
        <a:solidFill>
          <a:sysClr val="window" lastClr="FFFFFF"/>
        </a:solidFill>
        <a:ln w="9525">
          <a:solidFill>
            <a:srgbClr val="05386C"/>
          </a:solidFill>
          <a:prstDash val="sysDash"/>
          <a:miter lim="800000"/>
          <a:headEnd/>
          <a:tailEnd/>
        </a:ln>
        <a:extLst/>
      </xdr:spPr>
      <xdr:txBody>
        <a:bodyPr rot="0" vert="horz" wrap="square" lIns="91440" tIns="45720" rIns="91440" bIns="45720" anchor="t" anchorCtr="0" upright="1">
          <a:noAutofit/>
        </a:bodyPr>
        <a:lstStyle/>
        <a:p>
          <a:pPr algn="ctr"/>
          <a:endParaRPr lang="en-IE" sz="1000">
            <a:solidFill>
              <a:schemeClr val="accent3">
                <a:lumMod val="75000"/>
              </a:schemeClr>
            </a:solidFill>
            <a:latin typeface="+mn-lt"/>
          </a:endParaRPr>
        </a:p>
        <a:p>
          <a:pPr algn="ctr"/>
          <a:r>
            <a:rPr lang="en-IE" sz="1000">
              <a:solidFill>
                <a:srgbClr val="05386C"/>
              </a:solidFill>
              <a:latin typeface="+mn-lt"/>
            </a:rPr>
            <a:t>Numbers accomodated in psychiatric hospitals who  require services </a:t>
          </a:r>
        </a:p>
        <a:p>
          <a:pPr algn="ctr"/>
          <a:r>
            <a:rPr lang="en-IE" sz="1000" b="1">
              <a:solidFill>
                <a:srgbClr val="05386C"/>
              </a:solidFill>
              <a:latin typeface="+mn-lt"/>
            </a:rPr>
            <a:t>72</a:t>
          </a:r>
        </a:p>
        <a:p>
          <a:pPr algn="ctr"/>
          <a:endParaRPr lang="en-IE" sz="1000" b="1">
            <a:solidFill>
              <a:schemeClr val="accent3">
                <a:lumMod val="75000"/>
              </a:schemeClr>
            </a:solidFill>
            <a:latin typeface="+mn-lt"/>
          </a:endParaRPr>
        </a:p>
        <a:p>
          <a:pPr algn="ctr">
            <a:lnSpc>
              <a:spcPts val="1100"/>
            </a:lnSpc>
          </a:pPr>
          <a:endParaRPr lang="en-IE" sz="1000">
            <a:solidFill>
              <a:schemeClr val="accent3">
                <a:lumMod val="75000"/>
              </a:schemeClr>
            </a:solidFill>
            <a:latin typeface="+mn-lt"/>
          </a:endParaRPr>
        </a:p>
      </xdr:txBody>
    </xdr:sp>
    <xdr:clientData/>
  </xdr:twoCellAnchor>
  <xdr:twoCellAnchor>
    <xdr:from>
      <xdr:col>6</xdr:col>
      <xdr:colOff>339587</xdr:colOff>
      <xdr:row>4</xdr:row>
      <xdr:rowOff>182218</xdr:rowOff>
    </xdr:from>
    <xdr:to>
      <xdr:col>9</xdr:col>
      <xdr:colOff>158415</xdr:colOff>
      <xdr:row>9</xdr:row>
      <xdr:rowOff>123836</xdr:rowOff>
    </xdr:to>
    <xdr:sp macro="" textlink="">
      <xdr:nvSpPr>
        <xdr:cNvPr id="46" name="Rectangle 45"/>
        <xdr:cNvSpPr>
          <a:spLocks/>
        </xdr:cNvSpPr>
      </xdr:nvSpPr>
      <xdr:spPr bwMode="auto">
        <a:xfrm>
          <a:off x="5764696" y="1035327"/>
          <a:ext cx="1657567" cy="894118"/>
        </a:xfrm>
        <a:prstGeom prst="rect">
          <a:avLst/>
        </a:prstGeom>
        <a:solidFill>
          <a:sysClr val="window" lastClr="FFFFFF"/>
        </a:solidFill>
        <a:ln w="9525">
          <a:solidFill>
            <a:schemeClr val="accent5">
              <a:lumMod val="40000"/>
              <a:lumOff val="60000"/>
            </a:schemeClr>
          </a:solidFill>
          <a:prstDash val="sysDash"/>
          <a:miter lim="800000"/>
          <a:headEnd/>
          <a:tailEnd/>
        </a:ln>
        <a:extLst/>
      </xdr:spPr>
      <xdr:txBody>
        <a:bodyPr rot="0" vert="horz" wrap="square" lIns="91440" tIns="45720" rIns="91440" bIns="45720" anchor="ctr" anchorCtr="0" upright="1">
          <a:noAutofit/>
        </a:bodyPr>
        <a:lstStyle/>
        <a:p>
          <a:pPr algn="ctr">
            <a:lnSpc>
              <a:spcPts val="1100"/>
            </a:lnSpc>
          </a:pPr>
          <a:r>
            <a:rPr lang="en-IE" sz="1000">
              <a:solidFill>
                <a:schemeClr val="accent5">
                  <a:lumMod val="75000"/>
                </a:schemeClr>
              </a:solidFill>
              <a:latin typeface="+mn-lt"/>
            </a:rPr>
            <a:t>Numbers requiring enhanced and/or new multidisciplinary services</a:t>
          </a:r>
        </a:p>
        <a:p>
          <a:pPr algn="ctr"/>
          <a:r>
            <a:rPr lang="en-IE" sz="1000" b="1">
              <a:solidFill>
                <a:schemeClr val="accent5">
                  <a:lumMod val="75000"/>
                </a:schemeClr>
              </a:solidFill>
              <a:latin typeface="+mn-lt"/>
            </a:rPr>
            <a:t>19,859</a:t>
          </a:r>
        </a:p>
      </xdr:txBody>
    </xdr:sp>
    <xdr:clientData/>
  </xdr:twoCellAnchor>
  <xdr:twoCellAnchor>
    <xdr:from>
      <xdr:col>0</xdr:col>
      <xdr:colOff>215348</xdr:colOff>
      <xdr:row>9</xdr:row>
      <xdr:rowOff>115957</xdr:rowOff>
    </xdr:from>
    <xdr:to>
      <xdr:col>1</xdr:col>
      <xdr:colOff>1404584</xdr:colOff>
      <xdr:row>20</xdr:row>
      <xdr:rowOff>125278</xdr:rowOff>
    </xdr:to>
    <xdr:sp macro="" textlink="">
      <xdr:nvSpPr>
        <xdr:cNvPr id="47" name="Rectangle 46"/>
        <xdr:cNvSpPr>
          <a:spLocks/>
        </xdr:cNvSpPr>
      </xdr:nvSpPr>
      <xdr:spPr bwMode="auto">
        <a:xfrm>
          <a:off x="215348" y="1946414"/>
          <a:ext cx="1702758" cy="2104821"/>
        </a:xfrm>
        <a:prstGeom prst="rect">
          <a:avLst/>
        </a:prstGeom>
        <a:solidFill>
          <a:srgbClr val="E64285"/>
        </a:solidFill>
        <a:ln w="9525">
          <a:solidFill>
            <a:schemeClr val="accent5"/>
          </a:solidFill>
          <a:prstDash val="sysDash"/>
          <a:miter lim="800000"/>
          <a:headEnd/>
          <a:tailEnd/>
        </a:ln>
        <a:extLst/>
      </xdr:spPr>
      <xdr:txBody>
        <a:bodyPr rot="0" vert="horz" wrap="square" lIns="91440" tIns="45720" rIns="91440" bIns="45720" anchor="t" anchorCtr="0" upright="1">
          <a:noAutofit/>
        </a:bodyPr>
        <a:lstStyle/>
        <a:p>
          <a:pPr algn="ctr"/>
          <a:r>
            <a:rPr lang="en-IE" sz="1000" b="1">
              <a:solidFill>
                <a:schemeClr val="bg1"/>
              </a:solidFill>
              <a:latin typeface="+mn-lt"/>
            </a:rPr>
            <a:t>Type</a:t>
          </a:r>
          <a:r>
            <a:rPr lang="en-IE" sz="1000" b="1" baseline="0">
              <a:solidFill>
                <a:schemeClr val="bg1"/>
              </a:solidFill>
              <a:latin typeface="+mn-lt"/>
            </a:rPr>
            <a:t> of services required in the next  5 years </a:t>
          </a:r>
        </a:p>
        <a:p>
          <a:pPr algn="ctr"/>
          <a:r>
            <a:rPr lang="en-IE" sz="1000" b="1" baseline="0">
              <a:solidFill>
                <a:schemeClr val="bg1"/>
              </a:solidFill>
              <a:latin typeface="+mn-lt"/>
            </a:rPr>
            <a:t>(2018-2022)</a:t>
          </a:r>
        </a:p>
        <a:p>
          <a:pPr algn="l"/>
          <a:r>
            <a:rPr lang="en-IE" sz="1000" b="1" u="sng" baseline="0">
              <a:solidFill>
                <a:schemeClr val="bg1"/>
              </a:solidFill>
              <a:latin typeface="+mn-lt"/>
            </a:rPr>
            <a:t>                              n           %__</a:t>
          </a:r>
        </a:p>
        <a:p>
          <a:pPr algn="l"/>
          <a:r>
            <a:rPr lang="en-IE" sz="1000" u="none" baseline="0">
              <a:solidFill>
                <a:schemeClr val="bg1"/>
              </a:solidFill>
              <a:latin typeface="+mn-lt"/>
            </a:rPr>
            <a:t>Residential     2,179    (46.1)</a:t>
          </a:r>
        </a:p>
        <a:p>
          <a:pPr algn="l"/>
          <a:r>
            <a:rPr lang="en-IE" sz="1000" u="none" baseline="0">
              <a:solidFill>
                <a:schemeClr val="bg1"/>
              </a:solidFill>
              <a:latin typeface="+mn-lt"/>
            </a:rPr>
            <a:t>service</a:t>
          </a:r>
        </a:p>
        <a:p>
          <a:pPr algn="l"/>
          <a:endParaRPr lang="en-IE" sz="1000" u="none" baseline="0">
            <a:solidFill>
              <a:schemeClr val="bg1"/>
            </a:solidFill>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en-IE" sz="1000" u="none" baseline="0">
              <a:solidFill>
                <a:schemeClr val="bg1"/>
              </a:solidFill>
              <a:latin typeface="+mn-lt"/>
            </a:rPr>
            <a:t>Day service      </a:t>
          </a:r>
          <a:r>
            <a:rPr lang="en-IE" sz="1000" b="0" u="none" baseline="0">
              <a:solidFill>
                <a:schemeClr val="bg1"/>
              </a:solidFill>
              <a:latin typeface="+mn-lt"/>
              <a:ea typeface="+mn-ea"/>
              <a:cs typeface="+mn-cs"/>
            </a:rPr>
            <a:t>185      (3.9)</a:t>
          </a:r>
          <a:endParaRPr lang="en-GB" sz="1000" b="0" u="none" baseline="0">
            <a:solidFill>
              <a:schemeClr val="bg1"/>
            </a:solidFill>
            <a:latin typeface="+mn-lt"/>
            <a:ea typeface="+mn-ea"/>
            <a:cs typeface="+mn-cs"/>
          </a:endParaRPr>
        </a:p>
        <a:p>
          <a:pPr algn="l"/>
          <a:endParaRPr lang="en-IE" sz="1000" u="none" baseline="0">
            <a:solidFill>
              <a:schemeClr val="bg1"/>
            </a:solidFill>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en-IE" sz="1000" u="none" baseline="0">
              <a:solidFill>
                <a:schemeClr val="bg1"/>
              </a:solidFill>
              <a:latin typeface="+mn-lt"/>
              <a:ea typeface="+mn-ea"/>
              <a:cs typeface="+mn-cs"/>
            </a:rPr>
            <a:t>Residential</a:t>
          </a:r>
          <a:r>
            <a:rPr lang="en-IE" sz="1000" u="none" baseline="0">
              <a:solidFill>
                <a:schemeClr val="bg1"/>
              </a:solidFill>
              <a:latin typeface="+mn-lt"/>
            </a:rPr>
            <a:t>     </a:t>
          </a:r>
          <a:r>
            <a:rPr lang="en-IE" sz="1000" u="none" baseline="0">
              <a:solidFill>
                <a:schemeClr val="bg1"/>
              </a:solidFill>
              <a:latin typeface="+mn-lt"/>
              <a:ea typeface="+mn-ea"/>
              <a:cs typeface="+mn-cs"/>
            </a:rPr>
            <a:t>2,365    (50.0)</a:t>
          </a:r>
          <a:endParaRPr lang="en-GB" sz="1000" u="none" baseline="0">
            <a:solidFill>
              <a:schemeClr val="bg1"/>
            </a:solidFill>
            <a:latin typeface="+mn-lt"/>
            <a:ea typeface="+mn-ea"/>
            <a:cs typeface="+mn-cs"/>
          </a:endParaRPr>
        </a:p>
        <a:p>
          <a:pPr algn="l"/>
          <a:r>
            <a:rPr lang="en-IE" sz="1000" u="none" baseline="0">
              <a:solidFill>
                <a:schemeClr val="bg1"/>
              </a:solidFill>
              <a:latin typeface="+mn-lt"/>
            </a:rPr>
            <a:t>support           </a:t>
          </a:r>
        </a:p>
        <a:p>
          <a:pPr algn="l"/>
          <a:r>
            <a:rPr lang="en-IE" sz="1000" u="none" baseline="0">
              <a:solidFill>
                <a:schemeClr val="bg1"/>
              </a:solidFill>
              <a:latin typeface="+mn-lt"/>
            </a:rPr>
            <a:t>service</a:t>
          </a:r>
        </a:p>
      </xdr:txBody>
    </xdr:sp>
    <xdr:clientData/>
  </xdr:twoCellAnchor>
  <xdr:twoCellAnchor>
    <xdr:from>
      <xdr:col>1</xdr:col>
      <xdr:colOff>1648240</xdr:colOff>
      <xdr:row>9</xdr:row>
      <xdr:rowOff>124239</xdr:rowOff>
    </xdr:from>
    <xdr:to>
      <xdr:col>3</xdr:col>
      <xdr:colOff>97386</xdr:colOff>
      <xdr:row>20</xdr:row>
      <xdr:rowOff>110051</xdr:rowOff>
    </xdr:to>
    <xdr:sp macro="" textlink="">
      <xdr:nvSpPr>
        <xdr:cNvPr id="48" name="Rectangle 47"/>
        <xdr:cNvSpPr>
          <a:spLocks/>
        </xdr:cNvSpPr>
      </xdr:nvSpPr>
      <xdr:spPr bwMode="auto">
        <a:xfrm>
          <a:off x="2161762" y="1954696"/>
          <a:ext cx="1521994" cy="2081312"/>
        </a:xfrm>
        <a:prstGeom prst="rect">
          <a:avLst/>
        </a:prstGeom>
        <a:solidFill>
          <a:srgbClr val="C4BAB6"/>
        </a:solidFill>
        <a:ln w="9525">
          <a:noFill/>
          <a:prstDash val="sysDash"/>
          <a:miter lim="800000"/>
          <a:headEnd/>
          <a:tailEnd/>
        </a:ln>
        <a:extLst/>
      </xdr:spPr>
      <xdr:txBody>
        <a:bodyPr rot="0" vert="horz" wrap="square" lIns="91440" tIns="45720" rIns="91440" bIns="45720" anchor="t" anchorCtr="0" upright="1">
          <a:noAutofit/>
        </a:bodyPr>
        <a:lstStyle/>
        <a:p>
          <a:pPr algn="ctr"/>
          <a:r>
            <a:rPr lang="en-IE" sz="1000" b="1">
              <a:solidFill>
                <a:schemeClr val="bg1"/>
              </a:solidFill>
              <a:latin typeface="+mn-lt"/>
            </a:rPr>
            <a:t>Type of service</a:t>
          </a:r>
          <a:r>
            <a:rPr lang="en-IE" sz="1000" b="1" baseline="0">
              <a:solidFill>
                <a:schemeClr val="bg1"/>
              </a:solidFill>
              <a:latin typeface="+mn-lt"/>
            </a:rPr>
            <a:t> required in the next 5 years</a:t>
          </a:r>
        </a:p>
        <a:p>
          <a:pPr algn="ctr"/>
          <a:r>
            <a:rPr lang="en-IE" sz="1000" b="1" baseline="0">
              <a:solidFill>
                <a:schemeClr val="bg1"/>
              </a:solidFill>
              <a:latin typeface="+mn-lt"/>
            </a:rPr>
            <a:t>(2018-2022)</a:t>
          </a:r>
        </a:p>
        <a:p>
          <a:pPr algn="l"/>
          <a:r>
            <a:rPr lang="en-IE" sz="1000" b="1" u="sng" baseline="0">
              <a:solidFill>
                <a:schemeClr val="bg1"/>
              </a:solidFill>
              <a:latin typeface="+mn-lt"/>
            </a:rPr>
            <a:t>                         n          %__</a:t>
          </a:r>
        </a:p>
        <a:p>
          <a:pPr algn="l"/>
          <a:r>
            <a:rPr lang="en-IE" sz="1000" u="none" baseline="0">
              <a:solidFill>
                <a:schemeClr val="bg1"/>
              </a:solidFill>
              <a:latin typeface="+mn-lt"/>
            </a:rPr>
            <a:t>Residential     2,267 (18.0)</a:t>
          </a:r>
        </a:p>
        <a:p>
          <a:pPr algn="l"/>
          <a:r>
            <a:rPr lang="en-IE" sz="1000" u="none" baseline="0">
              <a:solidFill>
                <a:schemeClr val="bg1"/>
              </a:solidFill>
              <a:latin typeface="+mn-lt"/>
            </a:rPr>
            <a:t>service</a:t>
          </a:r>
        </a:p>
        <a:p>
          <a:pPr algn="l"/>
          <a:endParaRPr lang="en-IE" sz="1000" u="none" baseline="0">
            <a:solidFill>
              <a:schemeClr val="bg1"/>
            </a:solidFill>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en-IE" sz="1000" u="none" baseline="0">
              <a:solidFill>
                <a:schemeClr val="bg1"/>
              </a:solidFill>
              <a:latin typeface="+mn-lt"/>
            </a:rPr>
            <a:t>Day service    8,883</a:t>
          </a:r>
          <a:r>
            <a:rPr lang="en-IE" sz="1000" u="none" baseline="0">
              <a:solidFill>
                <a:schemeClr val="bg1"/>
              </a:solidFill>
              <a:latin typeface="+mn-lt"/>
              <a:ea typeface="+mn-ea"/>
              <a:cs typeface="+mn-cs"/>
            </a:rPr>
            <a:t> (70.4)</a:t>
          </a:r>
        </a:p>
        <a:p>
          <a:pPr algn="l"/>
          <a:endParaRPr lang="en-IE" sz="1000" u="none" baseline="0">
            <a:solidFill>
              <a:schemeClr val="bg1"/>
            </a:solidFill>
            <a:latin typeface="+mn-lt"/>
          </a:endParaRPr>
        </a:p>
        <a:p>
          <a:pPr algn="l"/>
          <a:r>
            <a:rPr lang="en-IE" sz="1000" u="none" baseline="0">
              <a:solidFill>
                <a:schemeClr val="bg1"/>
              </a:solidFill>
              <a:latin typeface="+mn-lt"/>
            </a:rPr>
            <a:t>Residential     1,461 (11.6)</a:t>
          </a:r>
        </a:p>
        <a:p>
          <a:pPr algn="l"/>
          <a:r>
            <a:rPr lang="en-IE" sz="1000" u="none" baseline="0">
              <a:solidFill>
                <a:schemeClr val="bg1"/>
              </a:solidFill>
              <a:latin typeface="+mn-lt"/>
            </a:rPr>
            <a:t>support</a:t>
          </a:r>
        </a:p>
        <a:p>
          <a:pPr algn="l"/>
          <a:r>
            <a:rPr lang="en-IE" sz="1000" u="none" baseline="0">
              <a:solidFill>
                <a:schemeClr val="bg1"/>
              </a:solidFill>
              <a:latin typeface="+mn-lt"/>
            </a:rPr>
            <a:t>service</a:t>
          </a:r>
          <a:endParaRPr lang="en-IE" sz="1000" u="none">
            <a:solidFill>
              <a:schemeClr val="bg1"/>
            </a:solidFill>
            <a:latin typeface="+mn-lt"/>
          </a:endParaRPr>
        </a:p>
      </xdr:txBody>
    </xdr:sp>
    <xdr:clientData/>
  </xdr:twoCellAnchor>
  <xdr:twoCellAnchor>
    <xdr:from>
      <xdr:col>3</xdr:col>
      <xdr:colOff>331303</xdr:colOff>
      <xdr:row>9</xdr:row>
      <xdr:rowOff>115957</xdr:rowOff>
    </xdr:from>
    <xdr:to>
      <xdr:col>6</xdr:col>
      <xdr:colOff>132521</xdr:colOff>
      <xdr:row>20</xdr:row>
      <xdr:rowOff>78261</xdr:rowOff>
    </xdr:to>
    <xdr:sp macro="" textlink="">
      <xdr:nvSpPr>
        <xdr:cNvPr id="49" name="Rectangle 48"/>
        <xdr:cNvSpPr>
          <a:spLocks/>
        </xdr:cNvSpPr>
      </xdr:nvSpPr>
      <xdr:spPr bwMode="auto">
        <a:xfrm>
          <a:off x="3917673" y="1946414"/>
          <a:ext cx="1639957" cy="2057804"/>
        </a:xfrm>
        <a:prstGeom prst="rect">
          <a:avLst/>
        </a:prstGeom>
        <a:solidFill>
          <a:srgbClr val="05386C"/>
        </a:solidFill>
        <a:ln w="9525">
          <a:solidFill>
            <a:schemeClr val="accent3">
              <a:lumMod val="75000"/>
            </a:schemeClr>
          </a:solidFill>
          <a:prstDash val="sysDash"/>
          <a:miter lim="800000"/>
          <a:headEnd/>
          <a:tailEnd/>
        </a:ln>
        <a:extLst/>
      </xdr:spPr>
      <xdr:txBody>
        <a:bodyPr rot="0" vert="horz" wrap="square" lIns="91440" tIns="45720" rIns="91440" bIns="45720" anchor="t" anchorCtr="0" upright="1">
          <a:noAutofit/>
        </a:bodyPr>
        <a:lstStyle/>
        <a:p>
          <a:pPr algn="ctr"/>
          <a:r>
            <a:rPr lang="en-IE" sz="1000" b="1">
              <a:solidFill>
                <a:schemeClr val="bg1"/>
              </a:solidFill>
              <a:latin typeface="+mn-lt"/>
            </a:rPr>
            <a:t>Type of service required</a:t>
          </a:r>
          <a:r>
            <a:rPr lang="en-IE" sz="1000" b="1" baseline="0">
              <a:solidFill>
                <a:schemeClr val="bg1"/>
              </a:solidFill>
              <a:latin typeface="+mn-lt"/>
            </a:rPr>
            <a:t> i</a:t>
          </a:r>
          <a:r>
            <a:rPr lang="en-IE" sz="1000" b="1">
              <a:solidFill>
                <a:schemeClr val="bg1"/>
              </a:solidFill>
              <a:latin typeface="+mn-lt"/>
            </a:rPr>
            <a:t>n the next 5 years</a:t>
          </a:r>
        </a:p>
        <a:p>
          <a:pPr algn="ctr"/>
          <a:r>
            <a:rPr lang="en-IE" sz="1000" b="1">
              <a:solidFill>
                <a:schemeClr val="bg1"/>
              </a:solidFill>
              <a:latin typeface="+mn-lt"/>
            </a:rPr>
            <a:t>(2018-2022)</a:t>
          </a:r>
        </a:p>
        <a:p>
          <a:r>
            <a:rPr lang="en-IE" sz="1000" u="sng">
              <a:solidFill>
                <a:schemeClr val="bg1"/>
              </a:solidFill>
              <a:latin typeface="+mn-lt"/>
            </a:rPr>
            <a:t>                        n           %___</a:t>
          </a:r>
        </a:p>
        <a:p>
          <a:r>
            <a:rPr lang="en-IE" sz="1000" u="none">
              <a:solidFill>
                <a:schemeClr val="bg1"/>
              </a:solidFill>
              <a:latin typeface="+mn-lt"/>
            </a:rPr>
            <a:t>Residential    52        (72.2)</a:t>
          </a:r>
        </a:p>
        <a:p>
          <a:r>
            <a:rPr lang="en-IE" sz="1000" u="none">
              <a:solidFill>
                <a:schemeClr val="bg1"/>
              </a:solidFill>
              <a:latin typeface="+mn-lt"/>
            </a:rPr>
            <a:t>service</a:t>
          </a:r>
        </a:p>
        <a:p>
          <a:endParaRPr lang="en-IE" sz="1000" u="none">
            <a:solidFill>
              <a:schemeClr val="bg1"/>
            </a:solidFill>
            <a:latin typeface="+mn-lt"/>
          </a:endParaRPr>
        </a:p>
        <a:p>
          <a:r>
            <a:rPr lang="en-IE" sz="1000" u="none">
              <a:solidFill>
                <a:schemeClr val="bg1"/>
              </a:solidFill>
              <a:latin typeface="+mn-lt"/>
            </a:rPr>
            <a:t>Day</a:t>
          </a:r>
          <a:r>
            <a:rPr lang="en-IE" sz="1000" u="none" baseline="0">
              <a:solidFill>
                <a:schemeClr val="bg1"/>
              </a:solidFill>
              <a:latin typeface="+mn-lt"/>
            </a:rPr>
            <a:t> service   15        (20.8)</a:t>
          </a:r>
        </a:p>
        <a:p>
          <a:r>
            <a:rPr lang="en-IE" sz="1000" u="none" baseline="0">
              <a:solidFill>
                <a:schemeClr val="bg1"/>
              </a:solidFill>
              <a:latin typeface="+mn-lt"/>
            </a:rPr>
            <a:t> </a:t>
          </a:r>
        </a:p>
        <a:p>
          <a:r>
            <a:rPr lang="en-IE" sz="1000" u="none" baseline="0">
              <a:solidFill>
                <a:schemeClr val="bg1"/>
              </a:solidFill>
              <a:latin typeface="+mn-lt"/>
            </a:rPr>
            <a:t>Residential     5         (6.9)</a:t>
          </a:r>
        </a:p>
        <a:p>
          <a:r>
            <a:rPr lang="en-IE" sz="1000" u="none" baseline="0">
              <a:solidFill>
                <a:schemeClr val="bg1"/>
              </a:solidFill>
              <a:latin typeface="+mn-lt"/>
            </a:rPr>
            <a:t>support</a:t>
          </a:r>
        </a:p>
        <a:p>
          <a:r>
            <a:rPr lang="en-IE" sz="1000" u="none" baseline="0">
              <a:solidFill>
                <a:schemeClr val="bg1"/>
              </a:solidFill>
              <a:latin typeface="+mn-lt"/>
            </a:rPr>
            <a:t>service</a:t>
          </a:r>
          <a:endParaRPr lang="en-IE" sz="1000" u="none">
            <a:solidFill>
              <a:schemeClr val="bg1"/>
            </a:solidFill>
            <a:latin typeface="+mn-lt"/>
          </a:endParaRPr>
        </a:p>
      </xdr:txBody>
    </xdr:sp>
    <xdr:clientData/>
  </xdr:twoCellAnchor>
  <xdr:twoCellAnchor>
    <xdr:from>
      <xdr:col>6</xdr:col>
      <xdr:colOff>347870</xdr:colOff>
      <xdr:row>9</xdr:row>
      <xdr:rowOff>132522</xdr:rowOff>
    </xdr:from>
    <xdr:to>
      <xdr:col>9</xdr:col>
      <xdr:colOff>162435</xdr:colOff>
      <xdr:row>20</xdr:row>
      <xdr:rowOff>106580</xdr:rowOff>
    </xdr:to>
    <xdr:sp macro="" textlink="">
      <xdr:nvSpPr>
        <xdr:cNvPr id="50" name="Rectangle 49"/>
        <xdr:cNvSpPr>
          <a:spLocks/>
        </xdr:cNvSpPr>
      </xdr:nvSpPr>
      <xdr:spPr bwMode="auto">
        <a:xfrm>
          <a:off x="5772979" y="1962979"/>
          <a:ext cx="1653304" cy="2069558"/>
        </a:xfrm>
        <a:prstGeom prst="rect">
          <a:avLst/>
        </a:prstGeom>
        <a:solidFill>
          <a:schemeClr val="accent5">
            <a:lumMod val="40000"/>
            <a:lumOff val="60000"/>
          </a:schemeClr>
        </a:solidFill>
        <a:ln w="9525">
          <a:solidFill>
            <a:schemeClr val="bg1">
              <a:lumMod val="50000"/>
            </a:schemeClr>
          </a:solidFill>
          <a:prstDash val="sysDash"/>
          <a:miter lim="800000"/>
          <a:headEnd/>
          <a:tailEnd/>
        </a:ln>
        <a:extLst/>
      </xdr:spPr>
      <xdr:txBody>
        <a:bodyPr rot="0" vert="horz" wrap="square" lIns="91440" tIns="45720" rIns="91440" bIns="45720" anchor="t" anchorCtr="0" upright="1">
          <a:noAutofit/>
        </a:bodyPr>
        <a:lstStyle/>
        <a:p>
          <a:pPr algn="ctr"/>
          <a:r>
            <a:rPr lang="en-IE" sz="1000" b="1">
              <a:solidFill>
                <a:schemeClr val="bg1"/>
              </a:solidFill>
              <a:latin typeface="+mn-lt"/>
            </a:rPr>
            <a:t>Type of service required in the next</a:t>
          </a:r>
          <a:r>
            <a:rPr lang="en-IE" sz="1000" b="1" baseline="0">
              <a:solidFill>
                <a:schemeClr val="bg1"/>
              </a:solidFill>
              <a:latin typeface="+mn-lt"/>
            </a:rPr>
            <a:t> 5 years</a:t>
          </a:r>
        </a:p>
        <a:p>
          <a:pPr algn="ctr"/>
          <a:r>
            <a:rPr lang="en-IE" sz="1000" b="1" baseline="0">
              <a:solidFill>
                <a:schemeClr val="bg1"/>
              </a:solidFill>
              <a:latin typeface="+mn-lt"/>
            </a:rPr>
            <a:t>(2018-2022)</a:t>
          </a:r>
        </a:p>
        <a:p>
          <a:pPr algn="l"/>
          <a:r>
            <a:rPr lang="en-IE" sz="1000" u="sng" baseline="0">
              <a:solidFill>
                <a:schemeClr val="bg1"/>
              </a:solidFill>
              <a:latin typeface="+mn-lt"/>
            </a:rPr>
            <a:t>                          n            %__</a:t>
          </a:r>
        </a:p>
        <a:p>
          <a:pPr algn="l"/>
          <a:r>
            <a:rPr lang="en-IE" sz="1000" u="none" baseline="0">
              <a:solidFill>
                <a:schemeClr val="bg1"/>
              </a:solidFill>
              <a:latin typeface="+mn-lt"/>
            </a:rPr>
            <a:t>New service  15,440   (77.7)</a:t>
          </a:r>
        </a:p>
        <a:p>
          <a:pPr algn="l"/>
          <a:r>
            <a:rPr lang="en-IE" sz="1000" u="none" baseline="0">
              <a:solidFill>
                <a:schemeClr val="bg1"/>
              </a:solidFill>
              <a:latin typeface="+mn-lt"/>
            </a:rPr>
            <a:t>required</a:t>
          </a:r>
          <a:r>
            <a:rPr lang="en-IE" sz="1000" i="1" u="none" baseline="0">
              <a:solidFill>
                <a:schemeClr val="bg1"/>
              </a:solidFill>
              <a:latin typeface="+mn-lt"/>
            </a:rPr>
            <a:t>*</a:t>
          </a:r>
        </a:p>
        <a:p>
          <a:pPr algn="l"/>
          <a:endParaRPr lang="en-IE" sz="1000" u="none" baseline="0">
            <a:solidFill>
              <a:schemeClr val="bg1"/>
            </a:solidFill>
            <a:latin typeface="+mn-lt"/>
          </a:endParaRPr>
        </a:p>
        <a:p>
          <a:pPr algn="l"/>
          <a:r>
            <a:rPr lang="en-IE" sz="1000" u="none" baseline="0">
              <a:solidFill>
                <a:schemeClr val="bg1"/>
              </a:solidFill>
              <a:latin typeface="+mn-lt"/>
            </a:rPr>
            <a:t>Enhanced  </a:t>
          </a:r>
          <a:r>
            <a:rPr lang="en-IE" sz="1000" i="1" u="none" baseline="0">
              <a:solidFill>
                <a:schemeClr val="bg1"/>
              </a:solidFill>
              <a:latin typeface="+mn-lt"/>
            </a:rPr>
            <a:t>    </a:t>
          </a:r>
          <a:r>
            <a:rPr lang="en-IE" sz="1000" u="none" baseline="0">
              <a:solidFill>
                <a:schemeClr val="bg1"/>
              </a:solidFill>
              <a:latin typeface="+mn-lt"/>
              <a:ea typeface="+mn-ea"/>
              <a:cs typeface="+mn-cs"/>
            </a:rPr>
            <a:t>12,146    (61.2)</a:t>
          </a:r>
        </a:p>
        <a:p>
          <a:pPr algn="l"/>
          <a:r>
            <a:rPr lang="en-IE" sz="1000" u="none" baseline="0">
              <a:solidFill>
                <a:schemeClr val="bg1"/>
              </a:solidFill>
              <a:latin typeface="+mn-lt"/>
            </a:rPr>
            <a:t>service</a:t>
          </a:r>
        </a:p>
        <a:p>
          <a:pPr algn="l"/>
          <a:r>
            <a:rPr lang="en-IE" sz="1000" u="none" baseline="0">
              <a:solidFill>
                <a:schemeClr val="bg1"/>
              </a:solidFill>
              <a:latin typeface="+mn-lt"/>
            </a:rPr>
            <a:t>required</a:t>
          </a:r>
          <a:r>
            <a:rPr lang="en-IE" sz="1100" i="1" baseline="0">
              <a:solidFill>
                <a:schemeClr val="bg1"/>
              </a:solidFill>
              <a:effectLst/>
              <a:latin typeface="+mn-lt"/>
              <a:ea typeface="+mn-ea"/>
              <a:cs typeface="+mn-cs"/>
            </a:rPr>
            <a:t>†</a:t>
          </a:r>
          <a:endParaRPr lang="en-IE" sz="1000" u="none" baseline="0">
            <a:solidFill>
              <a:schemeClr val="bg1"/>
            </a:solidFill>
            <a:latin typeface="+mn-lt"/>
          </a:endParaRPr>
        </a:p>
      </xdr:txBody>
    </xdr:sp>
    <xdr:clientData/>
  </xdr:twoCellAnchor>
  <xdr:twoCellAnchor>
    <xdr:from>
      <xdr:col>1</xdr:col>
      <xdr:colOff>1060174</xdr:colOff>
      <xdr:row>4</xdr:row>
      <xdr:rowOff>24848</xdr:rowOff>
    </xdr:from>
    <xdr:to>
      <xdr:col>7</xdr:col>
      <xdr:colOff>399221</xdr:colOff>
      <xdr:row>4</xdr:row>
      <xdr:rowOff>182217</xdr:rowOff>
    </xdr:to>
    <xdr:sp macro="" textlink="">
      <xdr:nvSpPr>
        <xdr:cNvPr id="51" name="Freeform 50"/>
        <xdr:cNvSpPr/>
      </xdr:nvSpPr>
      <xdr:spPr>
        <a:xfrm>
          <a:off x="1573696" y="877957"/>
          <a:ext cx="4863547" cy="157369"/>
        </a:xfrm>
        <a:custGeom>
          <a:avLst/>
          <a:gdLst>
            <a:gd name="connsiteX0" fmla="*/ 0 w 2673350"/>
            <a:gd name="connsiteY0" fmla="*/ 254000 h 273050"/>
            <a:gd name="connsiteX1" fmla="*/ 6350 w 2673350"/>
            <a:gd name="connsiteY1" fmla="*/ 0 h 273050"/>
            <a:gd name="connsiteX2" fmla="*/ 2673350 w 2673350"/>
            <a:gd name="connsiteY2" fmla="*/ 6350 h 273050"/>
            <a:gd name="connsiteX3" fmla="*/ 2673350 w 2673350"/>
            <a:gd name="connsiteY3" fmla="*/ 273050 h 273050"/>
            <a:gd name="connsiteX0" fmla="*/ 12700 w 2686050"/>
            <a:gd name="connsiteY0" fmla="*/ 247650 h 266700"/>
            <a:gd name="connsiteX1" fmla="*/ 0 w 2686050"/>
            <a:gd name="connsiteY1" fmla="*/ 0 h 266700"/>
            <a:gd name="connsiteX2" fmla="*/ 2686050 w 2686050"/>
            <a:gd name="connsiteY2" fmla="*/ 0 h 266700"/>
            <a:gd name="connsiteX3" fmla="*/ 2686050 w 2686050"/>
            <a:gd name="connsiteY3" fmla="*/ 266700 h 266700"/>
            <a:gd name="connsiteX0" fmla="*/ 0 w 2686050"/>
            <a:gd name="connsiteY0" fmla="*/ 228600 h 266700"/>
            <a:gd name="connsiteX1" fmla="*/ 0 w 2686050"/>
            <a:gd name="connsiteY1" fmla="*/ 0 h 266700"/>
            <a:gd name="connsiteX2" fmla="*/ 2686050 w 2686050"/>
            <a:gd name="connsiteY2" fmla="*/ 0 h 266700"/>
            <a:gd name="connsiteX3" fmla="*/ 2686050 w 2686050"/>
            <a:gd name="connsiteY3" fmla="*/ 266700 h 266700"/>
            <a:gd name="connsiteX0" fmla="*/ 0 w 3086100"/>
            <a:gd name="connsiteY0" fmla="*/ 228600 h 228600"/>
            <a:gd name="connsiteX1" fmla="*/ 0 w 3086100"/>
            <a:gd name="connsiteY1" fmla="*/ 0 h 228600"/>
            <a:gd name="connsiteX2" fmla="*/ 2686050 w 3086100"/>
            <a:gd name="connsiteY2" fmla="*/ 0 h 228600"/>
            <a:gd name="connsiteX3" fmla="*/ 3086100 w 3086100"/>
            <a:gd name="connsiteY3" fmla="*/ 228600 h 228600"/>
            <a:gd name="connsiteX0" fmla="*/ 0 w 2743200"/>
            <a:gd name="connsiteY0" fmla="*/ 228600 h 228600"/>
            <a:gd name="connsiteX1" fmla="*/ 0 w 2743200"/>
            <a:gd name="connsiteY1" fmla="*/ 0 h 228600"/>
            <a:gd name="connsiteX2" fmla="*/ 2686050 w 2743200"/>
            <a:gd name="connsiteY2" fmla="*/ 0 h 228600"/>
            <a:gd name="connsiteX3" fmla="*/ 2743200 w 2743200"/>
            <a:gd name="connsiteY3" fmla="*/ 228600 h 228600"/>
            <a:gd name="connsiteX0" fmla="*/ 0 w 2743200"/>
            <a:gd name="connsiteY0" fmla="*/ 228600 h 228600"/>
            <a:gd name="connsiteX1" fmla="*/ 0 w 2743200"/>
            <a:gd name="connsiteY1" fmla="*/ 0 h 228600"/>
            <a:gd name="connsiteX2" fmla="*/ 2743200 w 2743200"/>
            <a:gd name="connsiteY2" fmla="*/ 0 h 228600"/>
            <a:gd name="connsiteX3" fmla="*/ 2743200 w 2743200"/>
            <a:gd name="connsiteY3" fmla="*/ 228600 h 228600"/>
          </a:gdLst>
          <a:ahLst/>
          <a:cxnLst>
            <a:cxn ang="0">
              <a:pos x="connsiteX0" y="connsiteY0"/>
            </a:cxn>
            <a:cxn ang="0">
              <a:pos x="connsiteX1" y="connsiteY1"/>
            </a:cxn>
            <a:cxn ang="0">
              <a:pos x="connsiteX2" y="connsiteY2"/>
            </a:cxn>
            <a:cxn ang="0">
              <a:pos x="connsiteX3" y="connsiteY3"/>
            </a:cxn>
          </a:cxnLst>
          <a:rect l="l" t="t" r="r" b="b"/>
          <a:pathLst>
            <a:path w="2743200" h="228600">
              <a:moveTo>
                <a:pt x="0" y="228600"/>
              </a:moveTo>
              <a:lnTo>
                <a:pt x="0" y="0"/>
              </a:lnTo>
              <a:lnTo>
                <a:pt x="2743200" y="0"/>
              </a:lnTo>
              <a:lnTo>
                <a:pt x="2743200" y="228600"/>
              </a:lnTo>
            </a:path>
          </a:pathLst>
        </a:custGeom>
        <a:ln>
          <a:solidFill>
            <a:srgbClr val="AFA3A0"/>
          </a:solidFill>
        </a:ln>
        <a:effectLst/>
      </xdr:spPr>
      <xdr:style>
        <a:lnRef idx="2">
          <a:schemeClr val="accent1"/>
        </a:lnRef>
        <a:fillRef idx="0">
          <a:schemeClr val="accent1"/>
        </a:fillRef>
        <a:effectRef idx="1">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E"/>
        </a:p>
      </xdr:txBody>
    </xdr:sp>
    <xdr:clientData/>
  </xdr:twoCellAnchor>
  <xdr:twoCellAnchor>
    <xdr:from>
      <xdr:col>2</xdr:col>
      <xdr:colOff>695739</xdr:colOff>
      <xdr:row>4</xdr:row>
      <xdr:rowOff>24847</xdr:rowOff>
    </xdr:from>
    <xdr:to>
      <xdr:col>4</xdr:col>
      <xdr:colOff>480391</xdr:colOff>
      <xdr:row>4</xdr:row>
      <xdr:rowOff>173934</xdr:rowOff>
    </xdr:to>
    <xdr:sp macro="" textlink="">
      <xdr:nvSpPr>
        <xdr:cNvPr id="12" name="Freeform 11"/>
        <xdr:cNvSpPr/>
      </xdr:nvSpPr>
      <xdr:spPr>
        <a:xfrm>
          <a:off x="2923761" y="902804"/>
          <a:ext cx="1755913" cy="149087"/>
        </a:xfrm>
        <a:custGeom>
          <a:avLst/>
          <a:gdLst>
            <a:gd name="connsiteX0" fmla="*/ 0 w 2673350"/>
            <a:gd name="connsiteY0" fmla="*/ 254000 h 273050"/>
            <a:gd name="connsiteX1" fmla="*/ 6350 w 2673350"/>
            <a:gd name="connsiteY1" fmla="*/ 0 h 273050"/>
            <a:gd name="connsiteX2" fmla="*/ 2673350 w 2673350"/>
            <a:gd name="connsiteY2" fmla="*/ 6350 h 273050"/>
            <a:gd name="connsiteX3" fmla="*/ 2673350 w 2673350"/>
            <a:gd name="connsiteY3" fmla="*/ 273050 h 273050"/>
            <a:gd name="connsiteX0" fmla="*/ 12700 w 2686050"/>
            <a:gd name="connsiteY0" fmla="*/ 247650 h 266700"/>
            <a:gd name="connsiteX1" fmla="*/ 0 w 2686050"/>
            <a:gd name="connsiteY1" fmla="*/ 0 h 266700"/>
            <a:gd name="connsiteX2" fmla="*/ 2686050 w 2686050"/>
            <a:gd name="connsiteY2" fmla="*/ 0 h 266700"/>
            <a:gd name="connsiteX3" fmla="*/ 2686050 w 2686050"/>
            <a:gd name="connsiteY3" fmla="*/ 266700 h 266700"/>
            <a:gd name="connsiteX0" fmla="*/ 0 w 2686050"/>
            <a:gd name="connsiteY0" fmla="*/ 228600 h 266700"/>
            <a:gd name="connsiteX1" fmla="*/ 0 w 2686050"/>
            <a:gd name="connsiteY1" fmla="*/ 0 h 266700"/>
            <a:gd name="connsiteX2" fmla="*/ 2686050 w 2686050"/>
            <a:gd name="connsiteY2" fmla="*/ 0 h 266700"/>
            <a:gd name="connsiteX3" fmla="*/ 2686050 w 2686050"/>
            <a:gd name="connsiteY3" fmla="*/ 266700 h 266700"/>
            <a:gd name="connsiteX0" fmla="*/ 0 w 3086100"/>
            <a:gd name="connsiteY0" fmla="*/ 228600 h 228600"/>
            <a:gd name="connsiteX1" fmla="*/ 0 w 3086100"/>
            <a:gd name="connsiteY1" fmla="*/ 0 h 228600"/>
            <a:gd name="connsiteX2" fmla="*/ 2686050 w 3086100"/>
            <a:gd name="connsiteY2" fmla="*/ 0 h 228600"/>
            <a:gd name="connsiteX3" fmla="*/ 3086100 w 3086100"/>
            <a:gd name="connsiteY3" fmla="*/ 228600 h 228600"/>
            <a:gd name="connsiteX0" fmla="*/ 0 w 2743200"/>
            <a:gd name="connsiteY0" fmla="*/ 228600 h 228600"/>
            <a:gd name="connsiteX1" fmla="*/ 0 w 2743200"/>
            <a:gd name="connsiteY1" fmla="*/ 0 h 228600"/>
            <a:gd name="connsiteX2" fmla="*/ 2686050 w 2743200"/>
            <a:gd name="connsiteY2" fmla="*/ 0 h 228600"/>
            <a:gd name="connsiteX3" fmla="*/ 2743200 w 2743200"/>
            <a:gd name="connsiteY3" fmla="*/ 228600 h 228600"/>
            <a:gd name="connsiteX0" fmla="*/ 0 w 2743200"/>
            <a:gd name="connsiteY0" fmla="*/ 228600 h 228600"/>
            <a:gd name="connsiteX1" fmla="*/ 0 w 2743200"/>
            <a:gd name="connsiteY1" fmla="*/ 0 h 228600"/>
            <a:gd name="connsiteX2" fmla="*/ 2743200 w 2743200"/>
            <a:gd name="connsiteY2" fmla="*/ 0 h 228600"/>
            <a:gd name="connsiteX3" fmla="*/ 2743200 w 2743200"/>
            <a:gd name="connsiteY3" fmla="*/ 228600 h 228600"/>
          </a:gdLst>
          <a:ahLst/>
          <a:cxnLst>
            <a:cxn ang="0">
              <a:pos x="connsiteX0" y="connsiteY0"/>
            </a:cxn>
            <a:cxn ang="0">
              <a:pos x="connsiteX1" y="connsiteY1"/>
            </a:cxn>
            <a:cxn ang="0">
              <a:pos x="connsiteX2" y="connsiteY2"/>
            </a:cxn>
            <a:cxn ang="0">
              <a:pos x="connsiteX3" y="connsiteY3"/>
            </a:cxn>
          </a:cxnLst>
          <a:rect l="l" t="t" r="r" b="b"/>
          <a:pathLst>
            <a:path w="2743200" h="228600">
              <a:moveTo>
                <a:pt x="0" y="228600"/>
              </a:moveTo>
              <a:lnTo>
                <a:pt x="0" y="0"/>
              </a:lnTo>
              <a:lnTo>
                <a:pt x="2743200" y="0"/>
              </a:lnTo>
              <a:lnTo>
                <a:pt x="2743200" y="228600"/>
              </a:lnTo>
            </a:path>
          </a:pathLst>
        </a:custGeom>
        <a:ln>
          <a:solidFill>
            <a:srgbClr val="AFA3A0"/>
          </a:solidFill>
        </a:ln>
        <a:effectLst/>
      </xdr:spPr>
      <xdr:style>
        <a:lnRef idx="2">
          <a:schemeClr val="accent1"/>
        </a:lnRef>
        <a:fillRef idx="0">
          <a:schemeClr val="accent1"/>
        </a:fillRef>
        <a:effectRef idx="1">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E"/>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172316</xdr:colOff>
      <xdr:row>1</xdr:row>
      <xdr:rowOff>51089</xdr:rowOff>
    </xdr:from>
    <xdr:to>
      <xdr:col>0</xdr:col>
      <xdr:colOff>5317721</xdr:colOff>
      <xdr:row>1</xdr:row>
      <xdr:rowOff>4862253</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22413</xdr:colOff>
      <xdr:row>0</xdr:row>
      <xdr:rowOff>221876</xdr:rowOff>
    </xdr:from>
    <xdr:to>
      <xdr:col>10</xdr:col>
      <xdr:colOff>355788</xdr:colOff>
      <xdr:row>32</xdr:row>
      <xdr:rowOff>29358</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IDD%20AR%20Main%20Findings%202017%20(In-text%20Tables%20&amp;%20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Map Data "/>
      <sheetName val="Figure 2 Profile"/>
      <sheetName val="Figure 3 Gender x agegroup"/>
      <sheetName val="Figure 4 MPS 1974-2015"/>
      <sheetName val="Figure 5 Main res "/>
      <sheetName val="Figure 6 MultiD"/>
      <sheetName val="Figure 7 Respite by CHO"/>
      <sheetName val="Figure 8 Summary"/>
      <sheetName val="Figure 9 Unmet Need Res"/>
      <sheetName val="Figure 10 Day changes"/>
      <sheetName val="Figure 11 day school leavers"/>
      <sheetName val="Figure 12 Service change"/>
      <sheetName val="KEytrends 1974"/>
      <sheetName val="Transfer from Psych "/>
      <sheetName val="Current Multi D by age group"/>
      <sheetName val="Multi D charts"/>
    </sheetNames>
    <sheetDataSet>
      <sheetData sheetId="0"/>
      <sheetData sheetId="1"/>
      <sheetData sheetId="2"/>
      <sheetData sheetId="3"/>
      <sheetData sheetId="4"/>
      <sheetData sheetId="5"/>
      <sheetData sheetId="6"/>
      <sheetData sheetId="7"/>
      <sheetData sheetId="8">
        <row r="2">
          <cell r="B2" t="str">
            <v xml:space="preserve">Requires a  full-time residential service </v>
          </cell>
          <cell r="C2" t="str">
            <v xml:space="preserve">Requires  residential support service </v>
          </cell>
        </row>
        <row r="3">
          <cell r="A3" t="str">
            <v>Under 35 years</v>
          </cell>
          <cell r="B3">
            <v>39.799999999999997</v>
          </cell>
          <cell r="C3">
            <v>63.2</v>
          </cell>
        </row>
        <row r="4">
          <cell r="A4" t="str">
            <v>35 years and over</v>
          </cell>
          <cell r="B4">
            <v>60.2</v>
          </cell>
          <cell r="C4">
            <v>36.799999999999997</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L38"/>
  <sheetViews>
    <sheetView showGridLines="0" view="pageBreakPreview" topLeftCell="A16" zoomScaleNormal="100" zoomScaleSheetLayoutView="100" workbookViewId="0">
      <selection activeCell="L30" sqref="L30"/>
    </sheetView>
  </sheetViews>
  <sheetFormatPr defaultRowHeight="14.4" x14ac:dyDescent="0.3"/>
  <cols>
    <col min="1" max="1" width="45.6640625" customWidth="1"/>
    <col min="4" max="4" width="9.109375" customWidth="1"/>
    <col min="5" max="5" width="32.5546875" hidden="1" customWidth="1"/>
    <col min="6" max="6" width="9.109375" hidden="1" customWidth="1"/>
    <col min="7" max="7" width="0.5546875" hidden="1" customWidth="1"/>
  </cols>
  <sheetData>
    <row r="11" spans="1:6" ht="28.95" x14ac:dyDescent="0.55000000000000004">
      <c r="B11" s="251"/>
      <c r="C11" s="251"/>
      <c r="D11" s="52"/>
      <c r="E11" s="52"/>
      <c r="F11" s="52"/>
    </row>
    <row r="13" spans="1:6" ht="216" customHeight="1" x14ac:dyDescent="0.3">
      <c r="A13" s="954" t="s">
        <v>433</v>
      </c>
      <c r="B13" s="954"/>
    </row>
    <row r="30" spans="12:12" x14ac:dyDescent="0.3">
      <c r="L30" s="28"/>
    </row>
    <row r="32" spans="12:12" ht="14.25" customHeight="1" x14ac:dyDescent="0.3"/>
    <row r="33" hidden="1" x14ac:dyDescent="0.3"/>
    <row r="34" hidden="1" x14ac:dyDescent="0.3"/>
    <row r="35" hidden="1" x14ac:dyDescent="0.3"/>
    <row r="36" hidden="1" x14ac:dyDescent="0.3"/>
    <row r="37" hidden="1" x14ac:dyDescent="0.3"/>
    <row r="38" hidden="1" x14ac:dyDescent="0.3"/>
  </sheetData>
  <mergeCells count="1">
    <mergeCell ref="A13:B1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showGridLines="0" view="pageBreakPreview" zoomScaleNormal="100" zoomScaleSheetLayoutView="100" zoomScalePageLayoutView="85" workbookViewId="0">
      <selection activeCell="I22" sqref="I22"/>
    </sheetView>
  </sheetViews>
  <sheetFormatPr defaultColWidth="9.109375" defaultRowHeight="12.75" customHeight="1" x14ac:dyDescent="0.3"/>
  <cols>
    <col min="1" max="1" width="28.6640625" style="7" customWidth="1"/>
    <col min="2" max="2" width="17.6640625" style="10" customWidth="1"/>
    <col min="3" max="3" width="17.6640625" style="534" customWidth="1"/>
    <col min="4" max="4" width="19.33203125" style="77" customWidth="1"/>
    <col min="5" max="5" width="19.6640625" style="77" customWidth="1"/>
    <col min="6" max="16384" width="9.109375" style="7"/>
  </cols>
  <sheetData>
    <row r="1" spans="1:5" s="9" customFormat="1" ht="28.5" customHeight="1" thickBot="1" x14ac:dyDescent="0.35">
      <c r="A1" s="980" t="s">
        <v>526</v>
      </c>
      <c r="B1" s="980"/>
      <c r="C1" s="980"/>
      <c r="D1" s="980"/>
      <c r="E1" s="980"/>
    </row>
    <row r="2" spans="1:5" s="76" customFormat="1" ht="34.950000000000003" customHeight="1" thickBot="1" x14ac:dyDescent="0.35">
      <c r="A2" s="79" t="s">
        <v>232</v>
      </c>
      <c r="B2" s="80" t="s">
        <v>231</v>
      </c>
      <c r="C2" s="525" t="s">
        <v>199</v>
      </c>
      <c r="D2" s="81" t="s">
        <v>225</v>
      </c>
      <c r="E2" s="81" t="s">
        <v>527</v>
      </c>
    </row>
    <row r="3" spans="1:5" s="76" customFormat="1" ht="15" customHeight="1" thickTop="1" thickBot="1" x14ac:dyDescent="0.35">
      <c r="A3" s="476" t="s">
        <v>200</v>
      </c>
      <c r="B3" s="526">
        <v>56932</v>
      </c>
      <c r="C3" s="526">
        <v>423</v>
      </c>
      <c r="D3" s="84">
        <f>C3/B3*1000</f>
        <v>7.4299163914845785</v>
      </c>
      <c r="E3" s="85">
        <f>C3/28388*100</f>
        <v>1.490066225165563</v>
      </c>
    </row>
    <row r="4" spans="1:5" ht="15" customHeight="1" thickTop="1" thickBot="1" x14ac:dyDescent="0.35">
      <c r="A4" s="538" t="s">
        <v>201</v>
      </c>
      <c r="B4" s="527">
        <v>1347359</v>
      </c>
      <c r="C4" s="527">
        <v>6409</v>
      </c>
      <c r="D4" s="173">
        <f t="shared" ref="D4:D28" si="0">C4/B4*1000</f>
        <v>4.7567129473288112</v>
      </c>
      <c r="E4" s="88">
        <f t="shared" ref="E4:E28" si="1">C4/28388*100</f>
        <v>22.576440749612512</v>
      </c>
    </row>
    <row r="5" spans="1:5" ht="15" customHeight="1" thickTop="1" thickBot="1" x14ac:dyDescent="0.35">
      <c r="A5" s="537" t="s">
        <v>202</v>
      </c>
      <c r="B5" s="528">
        <v>222504</v>
      </c>
      <c r="C5" s="528">
        <v>1434</v>
      </c>
      <c r="D5" s="176">
        <f t="shared" si="0"/>
        <v>6.4448279581490668</v>
      </c>
      <c r="E5" s="85">
        <f t="shared" si="1"/>
        <v>5.0514301817669436</v>
      </c>
    </row>
    <row r="6" spans="1:5" ht="15" customHeight="1" thickTop="1" thickBot="1" x14ac:dyDescent="0.35">
      <c r="A6" s="538" t="s">
        <v>203</v>
      </c>
      <c r="B6" s="527">
        <v>99232</v>
      </c>
      <c r="C6" s="527">
        <v>678</v>
      </c>
      <c r="D6" s="173">
        <f t="shared" si="0"/>
        <v>6.8324733956788126</v>
      </c>
      <c r="E6" s="88">
        <f t="shared" si="1"/>
        <v>2.3883330984923208</v>
      </c>
    </row>
    <row r="7" spans="1:5" ht="15" customHeight="1" thickTop="1" thickBot="1" x14ac:dyDescent="0.35">
      <c r="A7" s="537" t="s">
        <v>230</v>
      </c>
      <c r="B7" s="528">
        <v>84697</v>
      </c>
      <c r="C7" s="528">
        <v>457</v>
      </c>
      <c r="D7" s="176">
        <f t="shared" si="0"/>
        <v>5.3957046884777498</v>
      </c>
      <c r="E7" s="85">
        <f t="shared" si="1"/>
        <v>1.6098351416091308</v>
      </c>
    </row>
    <row r="8" spans="1:5" ht="15" customHeight="1" thickTop="1" thickBot="1" x14ac:dyDescent="0.35">
      <c r="A8" s="538" t="s">
        <v>204</v>
      </c>
      <c r="B8" s="527">
        <v>40873</v>
      </c>
      <c r="C8" s="527">
        <v>224</v>
      </c>
      <c r="D8" s="173">
        <f>C8/B8*1000</f>
        <v>5.480390477821544</v>
      </c>
      <c r="E8" s="88">
        <f t="shared" si="1"/>
        <v>0.78906580245174018</v>
      </c>
    </row>
    <row r="9" spans="1:5" ht="15" customHeight="1" thickTop="1" thickBot="1" x14ac:dyDescent="0.35">
      <c r="A9" s="537" t="s">
        <v>205</v>
      </c>
      <c r="B9" s="528">
        <v>128884</v>
      </c>
      <c r="C9" s="528">
        <v>1053</v>
      </c>
      <c r="D9" s="176">
        <f t="shared" si="0"/>
        <v>8.1701374879736814</v>
      </c>
      <c r="E9" s="85">
        <f t="shared" si="1"/>
        <v>3.7093137945610826</v>
      </c>
    </row>
    <row r="10" spans="1:5" ht="15" customHeight="1" thickTop="1" thickBot="1" x14ac:dyDescent="0.35">
      <c r="A10" s="538" t="s">
        <v>206</v>
      </c>
      <c r="B10" s="527">
        <v>195044</v>
      </c>
      <c r="C10" s="527">
        <v>1092</v>
      </c>
      <c r="D10" s="173">
        <f t="shared" si="0"/>
        <v>5.5987366953097757</v>
      </c>
      <c r="E10" s="88">
        <f t="shared" si="1"/>
        <v>3.8466957869522331</v>
      </c>
    </row>
    <row r="11" spans="1:5" ht="15" customHeight="1" thickTop="1" thickBot="1" x14ac:dyDescent="0.35">
      <c r="A11" s="537" t="s">
        <v>207</v>
      </c>
      <c r="B11" s="528">
        <v>77961</v>
      </c>
      <c r="C11" s="528">
        <v>372</v>
      </c>
      <c r="D11" s="176">
        <f t="shared" si="0"/>
        <v>4.7716165775195289</v>
      </c>
      <c r="E11" s="85">
        <f t="shared" si="1"/>
        <v>1.3104128505002115</v>
      </c>
    </row>
    <row r="12" spans="1:5" ht="15" customHeight="1" thickTop="1" thickBot="1" x14ac:dyDescent="0.35">
      <c r="A12" s="538" t="s">
        <v>208</v>
      </c>
      <c r="B12" s="527">
        <v>88770</v>
      </c>
      <c r="C12" s="527">
        <v>623</v>
      </c>
      <c r="D12" s="173">
        <f t="shared" si="0"/>
        <v>7.0181367579137097</v>
      </c>
      <c r="E12" s="88">
        <f t="shared" si="1"/>
        <v>2.1945892630689023</v>
      </c>
    </row>
    <row r="13" spans="1:5" ht="15" customHeight="1" thickTop="1" thickBot="1" x14ac:dyDescent="0.35">
      <c r="A13" s="537" t="s">
        <v>209</v>
      </c>
      <c r="B13" s="528">
        <v>149722</v>
      </c>
      <c r="C13" s="528">
        <v>933</v>
      </c>
      <c r="D13" s="176">
        <f t="shared" si="0"/>
        <v>6.2315491377352696</v>
      </c>
      <c r="E13" s="85">
        <f t="shared" si="1"/>
        <v>3.2865999718190784</v>
      </c>
    </row>
    <row r="14" spans="1:5" ht="15" customHeight="1" thickTop="1" thickBot="1" x14ac:dyDescent="0.35">
      <c r="A14" s="538" t="s">
        <v>210</v>
      </c>
      <c r="B14" s="527">
        <v>142425</v>
      </c>
      <c r="C14" s="527">
        <v>749</v>
      </c>
      <c r="D14" s="173">
        <f t="shared" si="0"/>
        <v>5.2589081972968224</v>
      </c>
      <c r="E14" s="88">
        <f t="shared" si="1"/>
        <v>2.6384387769480062</v>
      </c>
    </row>
    <row r="15" spans="1:5" ht="15" customHeight="1" thickTop="1" thickBot="1" x14ac:dyDescent="0.35">
      <c r="A15" s="537" t="s">
        <v>211</v>
      </c>
      <c r="B15" s="528">
        <v>118817</v>
      </c>
      <c r="C15" s="528">
        <v>568</v>
      </c>
      <c r="D15" s="176">
        <f t="shared" si="0"/>
        <v>4.7804607084844761</v>
      </c>
      <c r="E15" s="85">
        <f t="shared" si="1"/>
        <v>2.0008454276454839</v>
      </c>
    </row>
    <row r="16" spans="1:5" ht="15" customHeight="1" thickTop="1" thickBot="1" x14ac:dyDescent="0.35">
      <c r="A16" s="538" t="s">
        <v>212</v>
      </c>
      <c r="B16" s="527">
        <v>542868</v>
      </c>
      <c r="C16" s="527">
        <v>3153</v>
      </c>
      <c r="D16" s="173">
        <f t="shared" si="0"/>
        <v>5.8080417339021642</v>
      </c>
      <c r="E16" s="88">
        <f t="shared" si="1"/>
        <v>11.106805692546146</v>
      </c>
    </row>
    <row r="17" spans="1:5" ht="15" customHeight="1" thickTop="1" thickBot="1" x14ac:dyDescent="0.35">
      <c r="A17" s="537" t="s">
        <v>213</v>
      </c>
      <c r="B17" s="528">
        <v>147707</v>
      </c>
      <c r="C17" s="528">
        <v>958</v>
      </c>
      <c r="D17" s="176">
        <f t="shared" si="0"/>
        <v>6.4858131300480002</v>
      </c>
      <c r="E17" s="85">
        <f t="shared" si="1"/>
        <v>3.3746653515569958</v>
      </c>
    </row>
    <row r="18" spans="1:5" ht="15" customHeight="1" thickTop="1" thickBot="1" x14ac:dyDescent="0.35">
      <c r="A18" s="538" t="s">
        <v>214</v>
      </c>
      <c r="B18" s="527">
        <v>194899</v>
      </c>
      <c r="C18" s="527">
        <v>1559</v>
      </c>
      <c r="D18" s="173">
        <f t="shared" si="0"/>
        <v>7.999014874370828</v>
      </c>
      <c r="E18" s="88">
        <f t="shared" si="1"/>
        <v>5.491757080456531</v>
      </c>
    </row>
    <row r="19" spans="1:5" ht="15" customHeight="1" thickTop="1" thickBot="1" x14ac:dyDescent="0.35">
      <c r="A19" s="537" t="s">
        <v>549</v>
      </c>
      <c r="B19" s="528">
        <v>159553</v>
      </c>
      <c r="C19" s="528">
        <v>968</v>
      </c>
      <c r="D19" s="176">
        <f t="shared" si="0"/>
        <v>6.0669495402781521</v>
      </c>
      <c r="E19" s="85">
        <f>C19/28388*100</f>
        <v>3.4098915034521631</v>
      </c>
    </row>
    <row r="20" spans="1:5" ht="15" customHeight="1" thickTop="1" thickBot="1" x14ac:dyDescent="0.35">
      <c r="A20" s="538" t="s">
        <v>215</v>
      </c>
      <c r="B20" s="527">
        <v>116176</v>
      </c>
      <c r="C20" s="527">
        <v>771</v>
      </c>
      <c r="D20" s="173">
        <f t="shared" si="0"/>
        <v>6.6364825781572794</v>
      </c>
      <c r="E20" s="88">
        <f t="shared" si="1"/>
        <v>2.7159363111173738</v>
      </c>
    </row>
    <row r="21" spans="1:5" ht="15" customHeight="1" thickTop="1" thickBot="1" x14ac:dyDescent="0.35">
      <c r="A21" s="537" t="s">
        <v>216</v>
      </c>
      <c r="B21" s="528">
        <v>258058</v>
      </c>
      <c r="C21" s="528">
        <v>1655</v>
      </c>
      <c r="D21" s="176">
        <f t="shared" si="0"/>
        <v>6.4132869354951216</v>
      </c>
      <c r="E21" s="85">
        <f t="shared" si="1"/>
        <v>5.8299281386501338</v>
      </c>
    </row>
    <row r="22" spans="1:5" ht="15" customHeight="1" thickTop="1" thickBot="1" x14ac:dyDescent="0.35">
      <c r="A22" s="538" t="s">
        <v>217</v>
      </c>
      <c r="B22" s="527">
        <v>32044</v>
      </c>
      <c r="C22" s="527">
        <v>138</v>
      </c>
      <c r="D22" s="173">
        <f t="shared" si="0"/>
        <v>4.3065784546248906</v>
      </c>
      <c r="E22" s="88">
        <f t="shared" si="1"/>
        <v>0.48612089615330423</v>
      </c>
    </row>
    <row r="23" spans="1:5" ht="15" customHeight="1" thickTop="1" thickBot="1" x14ac:dyDescent="0.35">
      <c r="A23" s="537" t="s">
        <v>218</v>
      </c>
      <c r="B23" s="528">
        <v>130507</v>
      </c>
      <c r="C23" s="528">
        <v>1173</v>
      </c>
      <c r="D23" s="176">
        <f t="shared" si="0"/>
        <v>8.9880236309163504</v>
      </c>
      <c r="E23" s="85">
        <f t="shared" si="1"/>
        <v>4.1320276173030859</v>
      </c>
    </row>
    <row r="24" spans="1:5" ht="15" customHeight="1" thickTop="1" thickBot="1" x14ac:dyDescent="0.35">
      <c r="A24" s="538" t="s">
        <v>219</v>
      </c>
      <c r="B24" s="527">
        <v>64544</v>
      </c>
      <c r="C24" s="527">
        <v>470</v>
      </c>
      <c r="D24" s="173">
        <f t="shared" si="0"/>
        <v>7.2818542389687657</v>
      </c>
      <c r="E24" s="88">
        <f t="shared" si="1"/>
        <v>1.6556291390728477</v>
      </c>
    </row>
    <row r="25" spans="1:5" ht="15" customHeight="1" thickTop="1" thickBot="1" x14ac:dyDescent="0.35">
      <c r="A25" s="476" t="s">
        <v>220</v>
      </c>
      <c r="B25" s="529">
        <v>65535</v>
      </c>
      <c r="C25" s="529">
        <v>672</v>
      </c>
      <c r="D25" s="539">
        <f t="shared" si="0"/>
        <v>10.254062714579996</v>
      </c>
      <c r="E25" s="85">
        <f t="shared" si="1"/>
        <v>2.3671974073552207</v>
      </c>
    </row>
    <row r="26" spans="1:5" ht="15" customHeight="1" thickTop="1" thickBot="1" x14ac:dyDescent="0.35">
      <c r="A26" s="477" t="s">
        <v>221</v>
      </c>
      <c r="B26" s="527">
        <v>76176</v>
      </c>
      <c r="C26" s="527">
        <v>460</v>
      </c>
      <c r="D26" s="267">
        <f t="shared" si="0"/>
        <v>6.0386473429951693</v>
      </c>
      <c r="E26" s="88">
        <f t="shared" si="1"/>
        <v>1.6204029871776808</v>
      </c>
    </row>
    <row r="27" spans="1:5" ht="15" customHeight="1" thickTop="1" thickBot="1" x14ac:dyDescent="0.35">
      <c r="A27" s="476" t="s">
        <v>222</v>
      </c>
      <c r="B27" s="529">
        <v>159192</v>
      </c>
      <c r="C27" s="529">
        <v>977</v>
      </c>
      <c r="D27" s="84">
        <f t="shared" si="0"/>
        <v>6.1372430775415845</v>
      </c>
      <c r="E27" s="85">
        <f t="shared" si="1"/>
        <v>3.4415950401578135</v>
      </c>
    </row>
    <row r="28" spans="1:5" ht="15" customHeight="1" thickTop="1" thickBot="1" x14ac:dyDescent="0.35">
      <c r="A28" s="477" t="s">
        <v>223</v>
      </c>
      <c r="B28" s="527">
        <v>61386</v>
      </c>
      <c r="C28" s="527">
        <v>395</v>
      </c>
      <c r="D28" s="267">
        <f t="shared" si="0"/>
        <v>6.4346919493044021</v>
      </c>
      <c r="E28" s="88">
        <f t="shared" si="1"/>
        <v>1.3914329998590955</v>
      </c>
    </row>
    <row r="29" spans="1:5" ht="15" customHeight="1" thickTop="1" thickBot="1" x14ac:dyDescent="0.35">
      <c r="A29" s="476" t="s">
        <v>226</v>
      </c>
      <c r="B29" s="535" t="s">
        <v>559</v>
      </c>
      <c r="C29" s="529">
        <v>24</v>
      </c>
      <c r="D29" s="84" t="s">
        <v>559</v>
      </c>
      <c r="E29" s="85">
        <f>C29/28388*100</f>
        <v>8.4542764548400734E-2</v>
      </c>
    </row>
    <row r="30" spans="1:5" ht="17.25" customHeight="1" thickTop="1" thickBot="1" x14ac:dyDescent="0.35">
      <c r="A30" s="524" t="s">
        <v>224</v>
      </c>
      <c r="B30" s="530">
        <v>4761865</v>
      </c>
      <c r="C30" s="530">
        <v>28388</v>
      </c>
      <c r="D30" s="429">
        <f>C30/B30*1000</f>
        <v>5.9615297787736523</v>
      </c>
      <c r="E30" s="536">
        <f>C30/28388*100</f>
        <v>100</v>
      </c>
    </row>
    <row r="31" spans="1:5" s="92" customFormat="1" ht="18" customHeight="1" thickTop="1" x14ac:dyDescent="0.2">
      <c r="A31" s="523" t="s">
        <v>543</v>
      </c>
      <c r="B31" s="78"/>
      <c r="C31" s="531"/>
      <c r="D31" s="91"/>
      <c r="E31" s="91"/>
    </row>
    <row r="32" spans="1:5" s="92" customFormat="1" ht="18" customHeight="1" x14ac:dyDescent="0.2">
      <c r="A32" s="514" t="s">
        <v>472</v>
      </c>
      <c r="B32" s="93"/>
      <c r="C32" s="532"/>
      <c r="D32" s="94"/>
      <c r="E32" s="94"/>
    </row>
    <row r="36" spans="3:5" ht="12.75" customHeight="1" x14ac:dyDescent="0.3">
      <c r="C36" s="533"/>
      <c r="D36" s="7"/>
      <c r="E36" s="7"/>
    </row>
    <row r="42" spans="3:5" ht="15" customHeight="1" x14ac:dyDescent="0.3"/>
  </sheetData>
  <mergeCells count="1">
    <mergeCell ref="A1:E1"/>
  </mergeCells>
  <printOptions horizontalCentered="1"/>
  <pageMargins left="0.43307086614173229" right="0.43307086614173229" top="0.74803149606299213" bottom="0.74803149606299213" header="0.31496062992125984" footer="0.31496062992125984"/>
  <pageSetup paperSize="9" scale="91" orientation="portrait" r:id="rId1"/>
  <headerFooter>
    <oddFooter>&amp;R&amp;[8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view="pageBreakPreview" zoomScaleNormal="100" zoomScaleSheetLayoutView="100" workbookViewId="0">
      <selection activeCell="I24" sqref="I24"/>
    </sheetView>
  </sheetViews>
  <sheetFormatPr defaultColWidth="9.109375" defaultRowHeight="14.4" x14ac:dyDescent="0.3"/>
  <cols>
    <col min="1" max="1" width="45.6640625" style="6" customWidth="1"/>
    <col min="2" max="7" width="11.33203125" style="6" customWidth="1"/>
    <col min="8" max="16384" width="9.109375" style="6"/>
  </cols>
  <sheetData>
    <row r="1" spans="1:7" ht="25.2" customHeight="1" thickTop="1" thickBot="1" x14ac:dyDescent="0.35">
      <c r="A1" s="981" t="s">
        <v>524</v>
      </c>
      <c r="B1" s="981"/>
      <c r="C1" s="981"/>
      <c r="D1" s="981"/>
      <c r="E1" s="981"/>
      <c r="F1" s="981"/>
      <c r="G1" s="981"/>
    </row>
    <row r="2" spans="1:7" s="114" customFormat="1" ht="28.5" customHeight="1" thickTop="1" thickBot="1" x14ac:dyDescent="0.35">
      <c r="A2" s="928"/>
      <c r="B2" s="982" t="s">
        <v>112</v>
      </c>
      <c r="C2" s="982"/>
      <c r="D2" s="983" t="s">
        <v>113</v>
      </c>
      <c r="E2" s="983"/>
      <c r="F2" s="984" t="s">
        <v>5</v>
      </c>
      <c r="G2" s="984"/>
    </row>
    <row r="3" spans="1:7" s="114" customFormat="1" ht="15" customHeight="1" thickTop="1" thickBot="1" x14ac:dyDescent="0.35">
      <c r="A3" s="929"/>
      <c r="B3" s="172" t="s">
        <v>114</v>
      </c>
      <c r="C3" s="172" t="s">
        <v>115</v>
      </c>
      <c r="D3" s="172" t="s">
        <v>114</v>
      </c>
      <c r="E3" s="172" t="s">
        <v>115</v>
      </c>
      <c r="F3" s="172" t="s">
        <v>114</v>
      </c>
      <c r="G3" s="172" t="s">
        <v>115</v>
      </c>
    </row>
    <row r="4" spans="1:7" s="116" customFormat="1" ht="24.75" customHeight="1" thickTop="1" thickBot="1" x14ac:dyDescent="0.35">
      <c r="A4" s="907" t="s">
        <v>116</v>
      </c>
      <c r="B4" s="171">
        <v>8016</v>
      </c>
      <c r="C4" s="173">
        <v>47.8</v>
      </c>
      <c r="D4" s="171">
        <v>5633</v>
      </c>
      <c r="E4" s="173">
        <v>48.5</v>
      </c>
      <c r="F4" s="171">
        <v>13649</v>
      </c>
      <c r="G4" s="173">
        <v>48.1</v>
      </c>
    </row>
    <row r="5" spans="1:7" s="114" customFormat="1" ht="19.5" customHeight="1" thickTop="1" thickBot="1" x14ac:dyDescent="0.35">
      <c r="A5" s="787" t="s">
        <v>117</v>
      </c>
      <c r="B5" s="175">
        <v>8752</v>
      </c>
      <c r="C5" s="176">
        <v>52.2</v>
      </c>
      <c r="D5" s="175">
        <v>5987</v>
      </c>
      <c r="E5" s="176">
        <v>51.5</v>
      </c>
      <c r="F5" s="175">
        <v>14739</v>
      </c>
      <c r="G5" s="176">
        <v>51.9</v>
      </c>
    </row>
    <row r="6" spans="1:7" s="930" customFormat="1" ht="22.2" customHeight="1" thickTop="1" thickBot="1" x14ac:dyDescent="0.35">
      <c r="A6" s="908" t="s">
        <v>5</v>
      </c>
      <c r="B6" s="177">
        <v>16768</v>
      </c>
      <c r="C6" s="178">
        <v>100</v>
      </c>
      <c r="D6" s="177">
        <v>11620</v>
      </c>
      <c r="E6" s="178">
        <v>100</v>
      </c>
      <c r="F6" s="177">
        <v>28388</v>
      </c>
      <c r="G6" s="178">
        <v>100</v>
      </c>
    </row>
    <row r="7" spans="1:7" s="116" customFormat="1" ht="19.5" customHeight="1" thickTop="1" thickBot="1" x14ac:dyDescent="0.35">
      <c r="A7" s="931" t="s">
        <v>472</v>
      </c>
      <c r="B7" s="179"/>
      <c r="C7" s="179"/>
      <c r="D7" s="180"/>
      <c r="E7" s="179"/>
      <c r="F7" s="174"/>
      <c r="G7" s="174"/>
    </row>
    <row r="8" spans="1:7" ht="15" thickTop="1" x14ac:dyDescent="0.3"/>
  </sheetData>
  <mergeCells count="4">
    <mergeCell ref="A1:G1"/>
    <mergeCell ref="B2:C2"/>
    <mergeCell ref="D2:E2"/>
    <mergeCell ref="F2:G2"/>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view="pageBreakPreview" zoomScaleNormal="130" zoomScaleSheetLayoutView="100" workbookViewId="0">
      <selection activeCell="L12" sqref="L12"/>
    </sheetView>
  </sheetViews>
  <sheetFormatPr defaultColWidth="9.109375" defaultRowHeight="14.4" x14ac:dyDescent="0.3"/>
  <cols>
    <col min="1" max="4" width="9.109375" style="12"/>
    <col min="5" max="5" width="13.5546875" style="12" customWidth="1"/>
    <col min="6" max="8" width="9.109375" style="12"/>
    <col min="9" max="9" width="11.44140625" style="12" customWidth="1"/>
    <col min="10" max="10" width="9.109375" style="12"/>
    <col min="11" max="11" width="31.33203125" style="12" customWidth="1"/>
    <col min="12" max="16384" width="9.109375" style="12"/>
  </cols>
  <sheetData>
    <row r="1" spans="1:12" s="512" customFormat="1" ht="25.2" customHeight="1" x14ac:dyDescent="0.3">
      <c r="A1" s="560" t="s">
        <v>496</v>
      </c>
      <c r="B1" s="561"/>
      <c r="C1" s="561"/>
      <c r="D1" s="561"/>
      <c r="E1" s="561"/>
      <c r="F1" s="561"/>
      <c r="G1" s="562"/>
      <c r="H1" s="562"/>
      <c r="I1" s="562"/>
      <c r="J1" s="562"/>
      <c r="K1" s="562"/>
      <c r="L1" s="562"/>
    </row>
    <row r="2" spans="1:12" x14ac:dyDescent="0.3">
      <c r="A2" s="16"/>
      <c r="B2" s="16"/>
      <c r="C2" s="16"/>
      <c r="D2" s="16"/>
      <c r="E2" s="16"/>
      <c r="F2" s="16"/>
      <c r="G2" s="16"/>
      <c r="H2" s="16"/>
      <c r="I2" s="16"/>
      <c r="J2" s="16"/>
      <c r="K2" s="16"/>
      <c r="L2" s="16"/>
    </row>
    <row r="3" spans="1:12" x14ac:dyDescent="0.3">
      <c r="A3" s="16"/>
      <c r="B3" s="16"/>
      <c r="C3" s="16"/>
      <c r="D3" s="16"/>
      <c r="E3" s="16"/>
      <c r="F3" s="16"/>
      <c r="G3" s="16"/>
      <c r="H3" s="16"/>
      <c r="I3" s="16"/>
      <c r="J3" s="16"/>
      <c r="K3" s="16"/>
      <c r="L3" s="16"/>
    </row>
    <row r="4" spans="1:12" x14ac:dyDescent="0.3">
      <c r="A4" s="16"/>
      <c r="B4" s="16"/>
      <c r="C4" s="16"/>
      <c r="D4" s="16"/>
      <c r="E4" s="16"/>
      <c r="F4" s="16"/>
      <c r="G4" s="16"/>
      <c r="H4" s="16"/>
      <c r="I4" s="16"/>
      <c r="J4" s="16"/>
      <c r="K4" s="16"/>
      <c r="L4" s="16"/>
    </row>
    <row r="5" spans="1:12" x14ac:dyDescent="0.3">
      <c r="A5" s="16"/>
      <c r="B5" s="16"/>
      <c r="C5" s="16"/>
      <c r="D5" s="16"/>
      <c r="E5" s="16"/>
      <c r="F5" s="16"/>
      <c r="G5" s="16"/>
      <c r="H5" s="16"/>
      <c r="I5" s="16"/>
      <c r="J5" s="16"/>
      <c r="K5" s="16"/>
      <c r="L5" s="16"/>
    </row>
    <row r="6" spans="1:12" x14ac:dyDescent="0.3">
      <c r="A6" s="16"/>
      <c r="B6" s="16"/>
      <c r="C6" s="16"/>
      <c r="D6" s="16"/>
      <c r="E6" s="16"/>
      <c r="F6" s="16"/>
      <c r="G6" s="16"/>
      <c r="H6" s="16"/>
      <c r="I6" s="16"/>
      <c r="J6" s="16"/>
      <c r="K6" s="16"/>
      <c r="L6" s="16"/>
    </row>
    <row r="7" spans="1:12" x14ac:dyDescent="0.3">
      <c r="A7" s="16"/>
      <c r="B7" s="16"/>
      <c r="C7" s="16"/>
      <c r="D7" s="20"/>
      <c r="E7" s="20"/>
      <c r="F7" s="20"/>
      <c r="G7" s="20"/>
      <c r="H7" s="20"/>
      <c r="I7" s="16"/>
      <c r="J7" s="16"/>
      <c r="K7" s="16"/>
      <c r="L7" s="16"/>
    </row>
    <row r="8" spans="1:12" x14ac:dyDescent="0.3">
      <c r="A8" s="16"/>
      <c r="B8" s="16"/>
      <c r="C8" s="20"/>
      <c r="D8" s="20"/>
      <c r="E8" s="16"/>
      <c r="F8" s="16"/>
      <c r="G8" s="16"/>
      <c r="H8" s="20"/>
      <c r="I8" s="20"/>
      <c r="J8" s="16"/>
      <c r="K8" s="16"/>
      <c r="L8" s="16"/>
    </row>
    <row r="9" spans="1:12" x14ac:dyDescent="0.3">
      <c r="A9" s="16"/>
      <c r="B9" s="16"/>
      <c r="C9" s="20"/>
      <c r="D9" s="20"/>
      <c r="E9" s="16"/>
      <c r="F9" s="16"/>
      <c r="G9" s="16"/>
      <c r="H9" s="20"/>
      <c r="I9" s="16"/>
      <c r="J9" s="16"/>
      <c r="K9" s="16"/>
      <c r="L9" s="16"/>
    </row>
    <row r="10" spans="1:12" x14ac:dyDescent="0.3">
      <c r="A10" s="16"/>
      <c r="B10" s="16"/>
      <c r="C10" s="16"/>
      <c r="D10" s="16"/>
      <c r="E10" s="16"/>
      <c r="F10" s="16"/>
      <c r="G10" s="16"/>
      <c r="H10" s="16"/>
      <c r="I10" s="16"/>
      <c r="J10" s="16"/>
      <c r="K10" s="20"/>
      <c r="L10" s="16"/>
    </row>
    <row r="11" spans="1:12" x14ac:dyDescent="0.3">
      <c r="A11" s="16"/>
      <c r="B11" s="16"/>
      <c r="C11" s="16"/>
      <c r="D11" s="16"/>
      <c r="E11" s="16"/>
      <c r="F11" s="16"/>
      <c r="G11" s="16"/>
      <c r="H11" s="16"/>
      <c r="I11" s="16"/>
      <c r="J11" s="16"/>
      <c r="K11" s="20"/>
      <c r="L11" s="16"/>
    </row>
    <row r="12" spans="1:12" x14ac:dyDescent="0.3">
      <c r="A12" s="16"/>
      <c r="B12" s="20"/>
      <c r="C12" s="20"/>
      <c r="D12" s="20"/>
      <c r="E12" s="20"/>
      <c r="F12" s="16"/>
      <c r="G12" s="16"/>
      <c r="H12" s="16"/>
      <c r="I12" s="16"/>
      <c r="J12" s="16"/>
      <c r="K12" s="16"/>
      <c r="L12" s="16"/>
    </row>
    <row r="13" spans="1:12" x14ac:dyDescent="0.3">
      <c r="A13" s="16"/>
      <c r="B13" s="20"/>
      <c r="C13" s="20"/>
      <c r="D13" s="20"/>
      <c r="E13" s="20"/>
      <c r="F13" s="16"/>
      <c r="G13" s="16"/>
      <c r="H13" s="17"/>
      <c r="I13" s="21"/>
      <c r="J13" s="16"/>
      <c r="K13" s="16"/>
      <c r="L13" s="16"/>
    </row>
    <row r="14" spans="1:12" x14ac:dyDescent="0.3">
      <c r="A14" s="16"/>
      <c r="B14" s="20"/>
      <c r="C14" s="20"/>
      <c r="D14" s="20"/>
      <c r="E14" s="20"/>
      <c r="F14" s="16"/>
      <c r="G14" s="18"/>
      <c r="H14" s="22"/>
      <c r="I14" s="19"/>
      <c r="J14" s="16"/>
      <c r="K14" s="16"/>
      <c r="L14" s="16"/>
    </row>
    <row r="15" spans="1:12" x14ac:dyDescent="0.3">
      <c r="A15" s="16"/>
      <c r="B15" s="20"/>
      <c r="C15" s="20"/>
      <c r="D15" s="20"/>
      <c r="E15" s="20"/>
      <c r="F15" s="16"/>
      <c r="G15" s="16"/>
      <c r="H15" s="16"/>
      <c r="I15" s="16"/>
      <c r="J15" s="16"/>
      <c r="K15" s="16"/>
      <c r="L15" s="16"/>
    </row>
    <row r="16" spans="1:12" ht="15.75" customHeight="1" x14ac:dyDescent="0.3">
      <c r="A16" s="16"/>
      <c r="B16" s="20"/>
      <c r="C16" s="20"/>
      <c r="D16" s="20"/>
      <c r="E16" s="20"/>
      <c r="F16" s="16"/>
      <c r="G16" s="16"/>
      <c r="H16" s="16"/>
      <c r="I16" s="16"/>
      <c r="J16" s="16"/>
      <c r="K16" s="16"/>
      <c r="L16" s="16"/>
    </row>
    <row r="17" spans="1:12" x14ac:dyDescent="0.3">
      <c r="A17" s="16"/>
      <c r="B17" s="16"/>
      <c r="C17" s="16"/>
      <c r="D17" s="16"/>
      <c r="E17" s="16"/>
      <c r="F17" s="16"/>
      <c r="G17" s="16"/>
      <c r="H17" s="16"/>
      <c r="I17" s="16"/>
      <c r="J17" s="16"/>
      <c r="K17" s="16"/>
      <c r="L17" s="16"/>
    </row>
    <row r="18" spans="1:12" x14ac:dyDescent="0.3">
      <c r="A18" s="16"/>
      <c r="B18" s="16"/>
      <c r="C18" s="16"/>
      <c r="D18" s="16"/>
      <c r="E18" s="16"/>
      <c r="F18" s="16"/>
      <c r="G18" s="16"/>
      <c r="H18" s="16"/>
      <c r="I18" s="16"/>
      <c r="J18" s="16"/>
      <c r="K18" s="16"/>
      <c r="L18" s="16"/>
    </row>
    <row r="19" spans="1:12" x14ac:dyDescent="0.3">
      <c r="A19" s="16"/>
      <c r="B19" s="16"/>
      <c r="C19" s="16"/>
      <c r="D19" s="16"/>
      <c r="E19" s="16"/>
      <c r="F19" s="16"/>
      <c r="G19" s="16"/>
      <c r="H19" s="16"/>
      <c r="I19" s="16"/>
      <c r="J19" s="16"/>
      <c r="K19" s="16"/>
      <c r="L19" s="16"/>
    </row>
    <row r="20" spans="1:12" x14ac:dyDescent="0.3">
      <c r="A20" s="16"/>
      <c r="B20" s="16"/>
      <c r="C20" s="16"/>
      <c r="D20" s="16"/>
      <c r="E20" s="16"/>
      <c r="F20" s="16"/>
      <c r="G20" s="16"/>
      <c r="H20" s="16"/>
      <c r="I20" s="16"/>
      <c r="J20" s="16"/>
      <c r="K20" s="16"/>
      <c r="L20" s="16"/>
    </row>
    <row r="21" spans="1:12" x14ac:dyDescent="0.3">
      <c r="A21" s="16"/>
      <c r="B21" s="16"/>
      <c r="C21" s="16"/>
      <c r="D21" s="16"/>
      <c r="E21" s="16"/>
      <c r="F21" s="16"/>
      <c r="G21" s="16"/>
      <c r="H21" s="16"/>
      <c r="I21" s="16"/>
      <c r="J21" s="16"/>
      <c r="K21" s="16"/>
      <c r="L21" s="16"/>
    </row>
    <row r="22" spans="1:12" x14ac:dyDescent="0.3">
      <c r="A22" s="16"/>
      <c r="B22" s="16"/>
      <c r="C22" s="16"/>
      <c r="D22" s="16"/>
      <c r="E22" s="16"/>
      <c r="F22" s="16"/>
      <c r="G22" s="16"/>
      <c r="H22" s="16"/>
      <c r="I22" s="16"/>
      <c r="J22" s="16"/>
      <c r="K22" s="16"/>
      <c r="L22" s="16"/>
    </row>
    <row r="23" spans="1:12" ht="15" customHeight="1" x14ac:dyDescent="0.3">
      <c r="A23" s="16"/>
      <c r="B23" s="16"/>
      <c r="C23" s="16"/>
      <c r="D23" s="16"/>
      <c r="E23" s="16"/>
      <c r="F23" s="16"/>
      <c r="G23" s="16"/>
      <c r="H23" s="16"/>
      <c r="I23" s="16"/>
      <c r="J23" s="16"/>
      <c r="K23" s="16"/>
      <c r="L23" s="16"/>
    </row>
    <row r="24" spans="1:12" ht="15" customHeight="1" x14ac:dyDescent="0.3">
      <c r="A24" s="985"/>
      <c r="B24" s="985"/>
      <c r="C24" s="985"/>
      <c r="D24" s="985"/>
      <c r="E24" s="985"/>
      <c r="F24" s="985"/>
      <c r="G24" s="985"/>
      <c r="H24" s="985"/>
      <c r="I24" s="985"/>
      <c r="J24" s="16"/>
      <c r="K24" s="16"/>
      <c r="L24" s="16"/>
    </row>
    <row r="25" spans="1:12" ht="29.25" customHeight="1" x14ac:dyDescent="0.3">
      <c r="A25" s="986" t="s">
        <v>432</v>
      </c>
      <c r="B25" s="986"/>
      <c r="C25" s="986"/>
      <c r="D25" s="986"/>
      <c r="E25" s="986"/>
      <c r="F25" s="986"/>
      <c r="G25" s="986"/>
      <c r="H25" s="986"/>
      <c r="I25" s="986"/>
      <c r="J25" s="986"/>
      <c r="K25" s="986"/>
      <c r="L25" s="16"/>
    </row>
    <row r="26" spans="1:12" ht="18.75" customHeight="1" x14ac:dyDescent="0.3">
      <c r="A26" s="550" t="s">
        <v>564</v>
      </c>
      <c r="B26" s="551"/>
      <c r="C26" s="551"/>
      <c r="D26" s="551"/>
      <c r="E26" s="551"/>
      <c r="F26" s="551"/>
      <c r="G26" s="551"/>
      <c r="H26" s="551"/>
      <c r="I26" s="551"/>
      <c r="J26" s="551"/>
      <c r="K26" s="551"/>
      <c r="L26" s="16"/>
    </row>
    <row r="27" spans="1:12" s="192" customFormat="1" ht="15.75" customHeight="1" x14ac:dyDescent="0.25">
      <c r="A27" s="550" t="s">
        <v>582</v>
      </c>
      <c r="B27" s="552"/>
      <c r="C27" s="552"/>
      <c r="D27" s="552"/>
      <c r="E27" s="552"/>
      <c r="F27" s="552"/>
      <c r="G27" s="552"/>
      <c r="H27" s="552"/>
      <c r="I27" s="552"/>
      <c r="J27" s="553"/>
      <c r="K27" s="553"/>
      <c r="L27" s="129"/>
    </row>
    <row r="28" spans="1:12" x14ac:dyDescent="0.3">
      <c r="F28" s="16"/>
      <c r="G28" s="16"/>
      <c r="H28" s="16"/>
      <c r="I28" s="16"/>
      <c r="J28" s="16"/>
      <c r="K28" s="16"/>
      <c r="L28" s="16"/>
    </row>
  </sheetData>
  <dataConsolidate/>
  <mergeCells count="2">
    <mergeCell ref="A24:I24"/>
    <mergeCell ref="A25:K25"/>
  </mergeCells>
  <printOptions horizontalCentered="1"/>
  <pageMargins left="0.70866141732283472" right="0.70866141732283472" top="0.74803149606299213" bottom="0.74803149606299213" header="0.31496062992125984" footer="0.31496062992125984"/>
  <pageSetup paperSize="9" scale="97" orientation="landscape" r:id="rId1"/>
  <headerFooter>
    <oddFooter>&amp;R&amp;[10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6"/>
  <sheetViews>
    <sheetView showGridLines="0" view="pageBreakPreview" zoomScaleNormal="100" zoomScaleSheetLayoutView="100" workbookViewId="0">
      <selection activeCell="F18" sqref="F18"/>
    </sheetView>
  </sheetViews>
  <sheetFormatPr defaultColWidth="9.109375" defaultRowHeight="14.4" x14ac:dyDescent="0.3"/>
  <cols>
    <col min="1" max="1" width="52.5546875" style="7" customWidth="1"/>
    <col min="2" max="2" width="17.5546875" style="40" customWidth="1"/>
    <col min="3" max="3" width="18.88671875" style="8" customWidth="1"/>
    <col min="4" max="16384" width="9.109375" style="7"/>
  </cols>
  <sheetData>
    <row r="1" spans="1:4" s="563" customFormat="1" ht="25.2" customHeight="1" thickBot="1" x14ac:dyDescent="0.35">
      <c r="A1" s="987" t="s">
        <v>497</v>
      </c>
      <c r="B1" s="987"/>
      <c r="C1" s="987"/>
    </row>
    <row r="2" spans="1:4" s="76" customFormat="1" ht="28.5" customHeight="1" thickTop="1" thickBot="1" x14ac:dyDescent="0.35">
      <c r="A2" s="101"/>
      <c r="B2" s="457" t="s">
        <v>114</v>
      </c>
      <c r="C2" s="165" t="s">
        <v>115</v>
      </c>
    </row>
    <row r="3" spans="1:4" s="99" customFormat="1" ht="19.95" customHeight="1" thickTop="1" thickBot="1" x14ac:dyDescent="0.3">
      <c r="A3" s="476" t="s">
        <v>197</v>
      </c>
      <c r="B3" s="480">
        <v>20404</v>
      </c>
      <c r="C3" s="481">
        <v>0.71899999999999997</v>
      </c>
      <c r="D3" s="347"/>
    </row>
    <row r="4" spans="1:4" ht="19.95" customHeight="1" thickTop="1" thickBot="1" x14ac:dyDescent="0.3">
      <c r="A4" s="477" t="s">
        <v>1</v>
      </c>
      <c r="B4" s="482">
        <v>7391</v>
      </c>
      <c r="C4" s="483">
        <v>0.26</v>
      </c>
      <c r="D4" s="347"/>
    </row>
    <row r="5" spans="1:4" s="99" customFormat="1" ht="19.95" customHeight="1" thickTop="1" thickBot="1" x14ac:dyDescent="0.3">
      <c r="A5" s="476" t="s">
        <v>108</v>
      </c>
      <c r="B5" s="480">
        <v>139</v>
      </c>
      <c r="C5" s="484">
        <v>5.0000000000000001E-3</v>
      </c>
      <c r="D5" s="347"/>
    </row>
    <row r="6" spans="1:4" ht="19.95" customHeight="1" thickTop="1" thickBot="1" x14ac:dyDescent="0.3">
      <c r="A6" s="477" t="s">
        <v>2</v>
      </c>
      <c r="B6" s="482">
        <v>24</v>
      </c>
      <c r="C6" s="483">
        <v>1E-3</v>
      </c>
      <c r="D6" s="347"/>
    </row>
    <row r="7" spans="1:4" s="99" customFormat="1" ht="19.95" customHeight="1" thickTop="1" thickBot="1" x14ac:dyDescent="0.3">
      <c r="A7" s="476" t="s">
        <v>3</v>
      </c>
      <c r="B7" s="480">
        <v>259</v>
      </c>
      <c r="C7" s="484">
        <v>8.9999999999999993E-3</v>
      </c>
      <c r="D7" s="347"/>
    </row>
    <row r="8" spans="1:4" ht="19.95" customHeight="1" thickTop="1" thickBot="1" x14ac:dyDescent="0.3">
      <c r="A8" s="477" t="s">
        <v>4</v>
      </c>
      <c r="B8" s="482">
        <v>171</v>
      </c>
      <c r="C8" s="483">
        <v>6.0000000000000001E-3</v>
      </c>
      <c r="D8" s="347"/>
    </row>
    <row r="9" spans="1:4" s="76" customFormat="1" ht="22.2" customHeight="1" thickTop="1" thickBot="1" x14ac:dyDescent="0.35">
      <c r="A9" s="478" t="s">
        <v>5</v>
      </c>
      <c r="B9" s="485">
        <v>28388</v>
      </c>
      <c r="C9" s="486">
        <v>1</v>
      </c>
    </row>
    <row r="10" spans="1:4" s="3" customFormat="1" ht="21" customHeight="1" thickTop="1" x14ac:dyDescent="0.3">
      <c r="A10" s="479" t="s">
        <v>472</v>
      </c>
      <c r="B10" s="100"/>
      <c r="C10" s="100"/>
    </row>
    <row r="11" spans="1:4" x14ac:dyDescent="0.3">
      <c r="B11" s="39"/>
    </row>
    <row r="12" spans="1:4" x14ac:dyDescent="0.3">
      <c r="B12" s="369"/>
    </row>
    <row r="13" spans="1:4" x14ac:dyDescent="0.3">
      <c r="B13" s="444"/>
      <c r="C13" s="7"/>
    </row>
    <row r="14" spans="1:4" x14ac:dyDescent="0.3">
      <c r="B14" s="369"/>
    </row>
    <row r="15" spans="1:4" x14ac:dyDescent="0.3">
      <c r="B15" s="369"/>
    </row>
    <row r="16" spans="1:4" x14ac:dyDescent="0.3">
      <c r="B16" s="369"/>
    </row>
    <row r="17" spans="2:2" x14ac:dyDescent="0.3">
      <c r="B17" s="369"/>
    </row>
    <row r="18" spans="2:2" x14ac:dyDescent="0.3">
      <c r="B18" s="369"/>
    </row>
    <row r="19" spans="2:2" x14ac:dyDescent="0.3">
      <c r="B19" s="369"/>
    </row>
    <row r="20" spans="2:2" x14ac:dyDescent="0.3">
      <c r="B20" s="369"/>
    </row>
    <row r="21" spans="2:2" x14ac:dyDescent="0.3">
      <c r="B21" s="369"/>
    </row>
    <row r="22" spans="2:2" x14ac:dyDescent="0.3">
      <c r="B22" s="369"/>
    </row>
    <row r="23" spans="2:2" x14ac:dyDescent="0.3">
      <c r="B23" s="369"/>
    </row>
    <row r="24" spans="2:2" x14ac:dyDescent="0.3">
      <c r="B24" s="369"/>
    </row>
    <row r="25" spans="2:2" x14ac:dyDescent="0.3">
      <c r="B25" s="369"/>
    </row>
    <row r="26" spans="2:2" x14ac:dyDescent="0.3">
      <c r="B26" s="369"/>
    </row>
    <row r="27" spans="2:2" x14ac:dyDescent="0.3">
      <c r="B27" s="369"/>
    </row>
    <row r="28" spans="2:2" x14ac:dyDescent="0.3">
      <c r="B28" s="369"/>
    </row>
    <row r="29" spans="2:2" x14ac:dyDescent="0.3">
      <c r="B29" s="369"/>
    </row>
    <row r="30" spans="2:2" x14ac:dyDescent="0.3">
      <c r="B30" s="369"/>
    </row>
    <row r="31" spans="2:2" x14ac:dyDescent="0.3">
      <c r="B31" s="369"/>
    </row>
    <row r="32" spans="2:2" x14ac:dyDescent="0.3">
      <c r="B32" s="369"/>
    </row>
    <row r="33" spans="2:2" x14ac:dyDescent="0.3">
      <c r="B33" s="369"/>
    </row>
    <row r="34" spans="2:2" x14ac:dyDescent="0.3">
      <c r="B34" s="369"/>
    </row>
    <row r="35" spans="2:2" x14ac:dyDescent="0.3">
      <c r="B35" s="369"/>
    </row>
    <row r="36" spans="2:2" x14ac:dyDescent="0.3">
      <c r="B36" s="369"/>
    </row>
    <row r="37" spans="2:2" x14ac:dyDescent="0.3">
      <c r="B37" s="369"/>
    </row>
    <row r="38" spans="2:2" x14ac:dyDescent="0.3">
      <c r="B38" s="369"/>
    </row>
    <row r="39" spans="2:2" x14ac:dyDescent="0.3">
      <c r="B39" s="369"/>
    </row>
    <row r="40" spans="2:2" x14ac:dyDescent="0.3">
      <c r="B40" s="369"/>
    </row>
    <row r="41" spans="2:2" x14ac:dyDescent="0.3">
      <c r="B41" s="369"/>
    </row>
    <row r="42" spans="2:2" x14ac:dyDescent="0.3">
      <c r="B42" s="369"/>
    </row>
    <row r="43" spans="2:2" x14ac:dyDescent="0.3">
      <c r="B43" s="369"/>
    </row>
    <row r="44" spans="2:2" x14ac:dyDescent="0.3">
      <c r="B44" s="369"/>
    </row>
    <row r="45" spans="2:2" x14ac:dyDescent="0.3">
      <c r="B45" s="369"/>
    </row>
    <row r="46" spans="2:2" x14ac:dyDescent="0.3">
      <c r="B46" s="369"/>
    </row>
    <row r="47" spans="2:2" x14ac:dyDescent="0.3">
      <c r="B47" s="369"/>
    </row>
    <row r="48" spans="2:2" x14ac:dyDescent="0.3">
      <c r="B48" s="369"/>
    </row>
    <row r="49" spans="2:2" x14ac:dyDescent="0.3">
      <c r="B49" s="369"/>
    </row>
    <row r="50" spans="2:2" x14ac:dyDescent="0.3">
      <c r="B50" s="369"/>
    </row>
    <row r="51" spans="2:2" x14ac:dyDescent="0.3">
      <c r="B51" s="369"/>
    </row>
    <row r="52" spans="2:2" x14ac:dyDescent="0.3">
      <c r="B52" s="369"/>
    </row>
    <row r="53" spans="2:2" x14ac:dyDescent="0.3">
      <c r="B53" s="369"/>
    </row>
    <row r="54" spans="2:2" x14ac:dyDescent="0.3">
      <c r="B54" s="369"/>
    </row>
    <row r="55" spans="2:2" x14ac:dyDescent="0.3">
      <c r="B55" s="369"/>
    </row>
    <row r="56" spans="2:2" x14ac:dyDescent="0.3">
      <c r="B56" s="369"/>
    </row>
    <row r="57" spans="2:2" x14ac:dyDescent="0.3">
      <c r="B57" s="369"/>
    </row>
    <row r="58" spans="2:2" x14ac:dyDescent="0.3">
      <c r="B58" s="369"/>
    </row>
    <row r="59" spans="2:2" x14ac:dyDescent="0.3">
      <c r="B59" s="369"/>
    </row>
    <row r="60" spans="2:2" x14ac:dyDescent="0.3">
      <c r="B60" s="369"/>
    </row>
    <row r="61" spans="2:2" x14ac:dyDescent="0.3">
      <c r="B61" s="369"/>
    </row>
    <row r="62" spans="2:2" x14ac:dyDescent="0.3">
      <c r="B62" s="369"/>
    </row>
    <row r="63" spans="2:2" x14ac:dyDescent="0.3">
      <c r="B63" s="369"/>
    </row>
    <row r="64" spans="2:2" x14ac:dyDescent="0.3">
      <c r="B64" s="369"/>
    </row>
    <row r="65" spans="2:2" x14ac:dyDescent="0.3">
      <c r="B65" s="369"/>
    </row>
    <row r="66" spans="2:2" x14ac:dyDescent="0.3">
      <c r="B66" s="369"/>
    </row>
    <row r="67" spans="2:2" x14ac:dyDescent="0.3">
      <c r="B67" s="369"/>
    </row>
    <row r="68" spans="2:2" x14ac:dyDescent="0.3">
      <c r="B68" s="369"/>
    </row>
    <row r="69" spans="2:2" x14ac:dyDescent="0.3">
      <c r="B69" s="369"/>
    </row>
    <row r="70" spans="2:2" x14ac:dyDescent="0.3">
      <c r="B70" s="369"/>
    </row>
    <row r="71" spans="2:2" x14ac:dyDescent="0.3">
      <c r="B71" s="369"/>
    </row>
    <row r="72" spans="2:2" x14ac:dyDescent="0.3">
      <c r="B72" s="369"/>
    </row>
    <row r="73" spans="2:2" x14ac:dyDescent="0.3">
      <c r="B73" s="369"/>
    </row>
    <row r="74" spans="2:2" x14ac:dyDescent="0.3">
      <c r="B74" s="369"/>
    </row>
    <row r="75" spans="2:2" x14ac:dyDescent="0.3">
      <c r="B75" s="369"/>
    </row>
    <row r="76" spans="2:2" x14ac:dyDescent="0.3">
      <c r="B76" s="369"/>
    </row>
    <row r="77" spans="2:2" x14ac:dyDescent="0.3">
      <c r="B77" s="369"/>
    </row>
    <row r="78" spans="2:2" x14ac:dyDescent="0.3">
      <c r="B78" s="369"/>
    </row>
    <row r="79" spans="2:2" x14ac:dyDescent="0.3">
      <c r="B79" s="369"/>
    </row>
    <row r="80" spans="2:2" x14ac:dyDescent="0.3">
      <c r="B80" s="369"/>
    </row>
    <row r="81" spans="2:2" x14ac:dyDescent="0.3">
      <c r="B81" s="369"/>
    </row>
    <row r="82" spans="2:2" x14ac:dyDescent="0.3">
      <c r="B82" s="369"/>
    </row>
    <row r="83" spans="2:2" x14ac:dyDescent="0.3">
      <c r="B83" s="369"/>
    </row>
    <row r="84" spans="2:2" x14ac:dyDescent="0.3">
      <c r="B84" s="369"/>
    </row>
    <row r="85" spans="2:2" x14ac:dyDescent="0.3">
      <c r="B85" s="369"/>
    </row>
    <row r="86" spans="2:2" x14ac:dyDescent="0.3">
      <c r="B86" s="369"/>
    </row>
    <row r="87" spans="2:2" x14ac:dyDescent="0.3">
      <c r="B87" s="369"/>
    </row>
    <row r="88" spans="2:2" x14ac:dyDescent="0.3">
      <c r="B88" s="369"/>
    </row>
    <row r="89" spans="2:2" x14ac:dyDescent="0.3">
      <c r="B89" s="369"/>
    </row>
    <row r="90" spans="2:2" x14ac:dyDescent="0.3">
      <c r="B90" s="369"/>
    </row>
    <row r="91" spans="2:2" x14ac:dyDescent="0.3">
      <c r="B91" s="369"/>
    </row>
    <row r="92" spans="2:2" x14ac:dyDescent="0.3">
      <c r="B92" s="369"/>
    </row>
    <row r="93" spans="2:2" x14ac:dyDescent="0.3">
      <c r="B93" s="369"/>
    </row>
    <row r="94" spans="2:2" x14ac:dyDescent="0.3">
      <c r="B94" s="369"/>
    </row>
    <row r="95" spans="2:2" x14ac:dyDescent="0.3">
      <c r="B95" s="369"/>
    </row>
    <row r="96" spans="2:2" x14ac:dyDescent="0.3">
      <c r="B96" s="369"/>
    </row>
    <row r="97" spans="2:2" x14ac:dyDescent="0.3">
      <c r="B97" s="369"/>
    </row>
    <row r="98" spans="2:2" x14ac:dyDescent="0.3">
      <c r="B98" s="369"/>
    </row>
    <row r="99" spans="2:2" x14ac:dyDescent="0.3">
      <c r="B99" s="369"/>
    </row>
    <row r="100" spans="2:2" x14ac:dyDescent="0.3">
      <c r="B100" s="369"/>
    </row>
    <row r="101" spans="2:2" x14ac:dyDescent="0.3">
      <c r="B101" s="369"/>
    </row>
    <row r="102" spans="2:2" x14ac:dyDescent="0.3">
      <c r="B102" s="369"/>
    </row>
    <row r="103" spans="2:2" x14ac:dyDescent="0.3">
      <c r="B103" s="369"/>
    </row>
    <row r="104" spans="2:2" x14ac:dyDescent="0.3">
      <c r="B104" s="369"/>
    </row>
    <row r="105" spans="2:2" x14ac:dyDescent="0.3">
      <c r="B105" s="369"/>
    </row>
    <row r="106" spans="2:2" x14ac:dyDescent="0.3">
      <c r="B106" s="369"/>
    </row>
    <row r="107" spans="2:2" x14ac:dyDescent="0.3">
      <c r="B107" s="369"/>
    </row>
    <row r="108" spans="2:2" x14ac:dyDescent="0.3">
      <c r="B108" s="369"/>
    </row>
    <row r="109" spans="2:2" x14ac:dyDescent="0.3">
      <c r="B109" s="369"/>
    </row>
    <row r="110" spans="2:2" x14ac:dyDescent="0.3">
      <c r="B110" s="369"/>
    </row>
    <row r="111" spans="2:2" x14ac:dyDescent="0.3">
      <c r="B111" s="369"/>
    </row>
    <row r="112" spans="2:2" x14ac:dyDescent="0.3">
      <c r="B112" s="369"/>
    </row>
    <row r="113" spans="2:2" x14ac:dyDescent="0.3">
      <c r="B113" s="369"/>
    </row>
    <row r="114" spans="2:2" x14ac:dyDescent="0.3">
      <c r="B114" s="369"/>
    </row>
    <row r="115" spans="2:2" x14ac:dyDescent="0.3">
      <c r="B115" s="369"/>
    </row>
    <row r="116" spans="2:2" x14ac:dyDescent="0.3">
      <c r="B116" s="369"/>
    </row>
    <row r="117" spans="2:2" x14ac:dyDescent="0.3">
      <c r="B117" s="369"/>
    </row>
    <row r="118" spans="2:2" x14ac:dyDescent="0.3">
      <c r="B118" s="369"/>
    </row>
    <row r="119" spans="2:2" x14ac:dyDescent="0.3">
      <c r="B119" s="369"/>
    </row>
    <row r="120" spans="2:2" x14ac:dyDescent="0.3">
      <c r="B120" s="369"/>
    </row>
    <row r="121" spans="2:2" x14ac:dyDescent="0.3">
      <c r="B121" s="369"/>
    </row>
    <row r="122" spans="2:2" x14ac:dyDescent="0.3">
      <c r="B122" s="369"/>
    </row>
    <row r="123" spans="2:2" x14ac:dyDescent="0.3">
      <c r="B123" s="369"/>
    </row>
    <row r="124" spans="2:2" x14ac:dyDescent="0.3">
      <c r="B124" s="369"/>
    </row>
    <row r="125" spans="2:2" x14ac:dyDescent="0.3">
      <c r="B125" s="369"/>
    </row>
    <row r="126" spans="2:2" x14ac:dyDescent="0.3">
      <c r="B126" s="369"/>
    </row>
    <row r="127" spans="2:2" x14ac:dyDescent="0.3">
      <c r="B127" s="369"/>
    </row>
    <row r="128" spans="2:2" x14ac:dyDescent="0.3">
      <c r="B128" s="369"/>
    </row>
    <row r="129" spans="2:2" x14ac:dyDescent="0.3">
      <c r="B129" s="369"/>
    </row>
    <row r="130" spans="2:2" x14ac:dyDescent="0.3">
      <c r="B130" s="369"/>
    </row>
    <row r="131" spans="2:2" x14ac:dyDescent="0.3">
      <c r="B131" s="369"/>
    </row>
    <row r="132" spans="2:2" x14ac:dyDescent="0.3">
      <c r="B132" s="369"/>
    </row>
    <row r="133" spans="2:2" x14ac:dyDescent="0.3">
      <c r="B133" s="369"/>
    </row>
    <row r="134" spans="2:2" x14ac:dyDescent="0.3">
      <c r="B134" s="369"/>
    </row>
    <row r="135" spans="2:2" x14ac:dyDescent="0.3">
      <c r="B135" s="369"/>
    </row>
    <row r="136" spans="2:2" x14ac:dyDescent="0.3">
      <c r="B136" s="369"/>
    </row>
    <row r="137" spans="2:2" x14ac:dyDescent="0.3">
      <c r="B137" s="369"/>
    </row>
    <row r="138" spans="2:2" x14ac:dyDescent="0.3">
      <c r="B138" s="369"/>
    </row>
    <row r="139" spans="2:2" x14ac:dyDescent="0.3">
      <c r="B139" s="369"/>
    </row>
    <row r="140" spans="2:2" x14ac:dyDescent="0.3">
      <c r="B140" s="369"/>
    </row>
    <row r="141" spans="2:2" x14ac:dyDescent="0.3">
      <c r="B141" s="369"/>
    </row>
    <row r="142" spans="2:2" x14ac:dyDescent="0.3">
      <c r="B142" s="369"/>
    </row>
    <row r="143" spans="2:2" x14ac:dyDescent="0.3">
      <c r="B143" s="369"/>
    </row>
    <row r="144" spans="2:2" x14ac:dyDescent="0.3">
      <c r="B144" s="369"/>
    </row>
    <row r="145" spans="2:2" x14ac:dyDescent="0.3">
      <c r="B145" s="369"/>
    </row>
    <row r="146" spans="2:2" x14ac:dyDescent="0.3">
      <c r="B146" s="369"/>
    </row>
    <row r="147" spans="2:2" x14ac:dyDescent="0.3">
      <c r="B147" s="369"/>
    </row>
    <row r="148" spans="2:2" x14ac:dyDescent="0.3">
      <c r="B148" s="369"/>
    </row>
    <row r="149" spans="2:2" x14ac:dyDescent="0.3">
      <c r="B149" s="369"/>
    </row>
    <row r="150" spans="2:2" x14ac:dyDescent="0.3">
      <c r="B150" s="369"/>
    </row>
    <row r="151" spans="2:2" x14ac:dyDescent="0.3">
      <c r="B151" s="369"/>
    </row>
    <row r="152" spans="2:2" x14ac:dyDescent="0.3">
      <c r="B152" s="369"/>
    </row>
    <row r="153" spans="2:2" x14ac:dyDescent="0.3">
      <c r="B153" s="369"/>
    </row>
    <row r="154" spans="2:2" x14ac:dyDescent="0.3">
      <c r="B154" s="369"/>
    </row>
    <row r="155" spans="2:2" x14ac:dyDescent="0.3">
      <c r="B155" s="369"/>
    </row>
    <row r="156" spans="2:2" x14ac:dyDescent="0.3">
      <c r="B156" s="369"/>
    </row>
    <row r="157" spans="2:2" x14ac:dyDescent="0.3">
      <c r="B157" s="369"/>
    </row>
    <row r="158" spans="2:2" x14ac:dyDescent="0.3">
      <c r="B158" s="369"/>
    </row>
    <row r="159" spans="2:2" x14ac:dyDescent="0.3">
      <c r="B159" s="369"/>
    </row>
    <row r="160" spans="2:2" x14ac:dyDescent="0.3">
      <c r="B160" s="369"/>
    </row>
    <row r="161" spans="2:2" x14ac:dyDescent="0.3">
      <c r="B161" s="369"/>
    </row>
    <row r="162" spans="2:2" x14ac:dyDescent="0.3">
      <c r="B162" s="369"/>
    </row>
    <row r="163" spans="2:2" x14ac:dyDescent="0.3">
      <c r="B163" s="369"/>
    </row>
    <row r="164" spans="2:2" x14ac:dyDescent="0.3">
      <c r="B164" s="369"/>
    </row>
    <row r="165" spans="2:2" x14ac:dyDescent="0.3">
      <c r="B165" s="369"/>
    </row>
    <row r="166" spans="2:2" x14ac:dyDescent="0.3">
      <c r="B166" s="369"/>
    </row>
    <row r="167" spans="2:2" x14ac:dyDescent="0.3">
      <c r="B167" s="369"/>
    </row>
    <row r="168" spans="2:2" x14ac:dyDescent="0.3">
      <c r="B168" s="369"/>
    </row>
    <row r="169" spans="2:2" x14ac:dyDescent="0.3">
      <c r="B169" s="369"/>
    </row>
    <row r="170" spans="2:2" x14ac:dyDescent="0.3">
      <c r="B170" s="369"/>
    </row>
    <row r="171" spans="2:2" x14ac:dyDescent="0.3">
      <c r="B171" s="369"/>
    </row>
    <row r="172" spans="2:2" x14ac:dyDescent="0.3">
      <c r="B172" s="369"/>
    </row>
    <row r="173" spans="2:2" x14ac:dyDescent="0.3">
      <c r="B173" s="369"/>
    </row>
    <row r="174" spans="2:2" x14ac:dyDescent="0.3">
      <c r="B174" s="369"/>
    </row>
    <row r="175" spans="2:2" x14ac:dyDescent="0.3">
      <c r="B175" s="369"/>
    </row>
    <row r="176" spans="2:2" x14ac:dyDescent="0.3">
      <c r="B176" s="369"/>
    </row>
    <row r="177" spans="2:2" x14ac:dyDescent="0.3">
      <c r="B177" s="369"/>
    </row>
    <row r="178" spans="2:2" x14ac:dyDescent="0.3">
      <c r="B178" s="369"/>
    </row>
    <row r="179" spans="2:2" x14ac:dyDescent="0.3">
      <c r="B179" s="369"/>
    </row>
    <row r="180" spans="2:2" x14ac:dyDescent="0.3">
      <c r="B180" s="369"/>
    </row>
    <row r="181" spans="2:2" x14ac:dyDescent="0.3">
      <c r="B181" s="369"/>
    </row>
    <row r="182" spans="2:2" x14ac:dyDescent="0.3">
      <c r="B182" s="369"/>
    </row>
    <row r="183" spans="2:2" x14ac:dyDescent="0.3">
      <c r="B183" s="369"/>
    </row>
    <row r="184" spans="2:2" x14ac:dyDescent="0.3">
      <c r="B184" s="369"/>
    </row>
    <row r="185" spans="2:2" x14ac:dyDescent="0.3">
      <c r="B185" s="369"/>
    </row>
    <row r="186" spans="2:2" x14ac:dyDescent="0.3">
      <c r="B186" s="369"/>
    </row>
    <row r="187" spans="2:2" x14ac:dyDescent="0.3">
      <c r="B187" s="369"/>
    </row>
    <row r="188" spans="2:2" x14ac:dyDescent="0.3">
      <c r="B188" s="369"/>
    </row>
    <row r="189" spans="2:2" x14ac:dyDescent="0.3">
      <c r="B189" s="369"/>
    </row>
    <row r="190" spans="2:2" x14ac:dyDescent="0.3">
      <c r="B190" s="369"/>
    </row>
    <row r="191" spans="2:2" x14ac:dyDescent="0.3">
      <c r="B191" s="369"/>
    </row>
    <row r="192" spans="2:2" x14ac:dyDescent="0.3">
      <c r="B192" s="369"/>
    </row>
    <row r="193" spans="2:2" x14ac:dyDescent="0.3">
      <c r="B193" s="369"/>
    </row>
    <row r="194" spans="2:2" x14ac:dyDescent="0.3">
      <c r="B194" s="369"/>
    </row>
    <row r="195" spans="2:2" x14ac:dyDescent="0.3">
      <c r="B195" s="369"/>
    </row>
    <row r="196" spans="2:2" x14ac:dyDescent="0.3">
      <c r="B196" s="369"/>
    </row>
    <row r="197" spans="2:2" x14ac:dyDescent="0.3">
      <c r="B197" s="369"/>
    </row>
    <row r="198" spans="2:2" x14ac:dyDescent="0.3">
      <c r="B198" s="369"/>
    </row>
    <row r="199" spans="2:2" x14ac:dyDescent="0.3">
      <c r="B199" s="369"/>
    </row>
    <row r="200" spans="2:2" x14ac:dyDescent="0.3">
      <c r="B200" s="369"/>
    </row>
    <row r="201" spans="2:2" x14ac:dyDescent="0.3">
      <c r="B201" s="369"/>
    </row>
    <row r="202" spans="2:2" x14ac:dyDescent="0.3">
      <c r="B202" s="369"/>
    </row>
    <row r="203" spans="2:2" x14ac:dyDescent="0.3">
      <c r="B203" s="369"/>
    </row>
    <row r="204" spans="2:2" x14ac:dyDescent="0.3">
      <c r="B204" s="369"/>
    </row>
    <row r="205" spans="2:2" x14ac:dyDescent="0.3">
      <c r="B205" s="369"/>
    </row>
    <row r="206" spans="2:2" x14ac:dyDescent="0.3">
      <c r="B206" s="369"/>
    </row>
    <row r="207" spans="2:2" x14ac:dyDescent="0.3">
      <c r="B207" s="369"/>
    </row>
    <row r="208" spans="2:2" x14ac:dyDescent="0.3">
      <c r="B208" s="369"/>
    </row>
    <row r="209" spans="2:2" x14ac:dyDescent="0.3">
      <c r="B209" s="369"/>
    </row>
    <row r="210" spans="2:2" x14ac:dyDescent="0.3">
      <c r="B210" s="369"/>
    </row>
    <row r="211" spans="2:2" x14ac:dyDescent="0.3">
      <c r="B211" s="369"/>
    </row>
    <row r="212" spans="2:2" x14ac:dyDescent="0.3">
      <c r="B212" s="369"/>
    </row>
    <row r="213" spans="2:2" x14ac:dyDescent="0.3">
      <c r="B213" s="369"/>
    </row>
    <row r="214" spans="2:2" x14ac:dyDescent="0.3">
      <c r="B214" s="369"/>
    </row>
    <row r="215" spans="2:2" x14ac:dyDescent="0.3">
      <c r="B215" s="369"/>
    </row>
    <row r="216" spans="2:2" x14ac:dyDescent="0.3">
      <c r="B216" s="369"/>
    </row>
    <row r="217" spans="2:2" x14ac:dyDescent="0.3">
      <c r="B217" s="369"/>
    </row>
    <row r="218" spans="2:2" x14ac:dyDescent="0.3">
      <c r="B218" s="369"/>
    </row>
    <row r="219" spans="2:2" x14ac:dyDescent="0.3">
      <c r="B219" s="369"/>
    </row>
    <row r="220" spans="2:2" x14ac:dyDescent="0.3">
      <c r="B220" s="369"/>
    </row>
    <row r="221" spans="2:2" x14ac:dyDescent="0.3">
      <c r="B221" s="369"/>
    </row>
    <row r="222" spans="2:2" x14ac:dyDescent="0.3">
      <c r="B222" s="369"/>
    </row>
    <row r="223" spans="2:2" x14ac:dyDescent="0.3">
      <c r="B223" s="369"/>
    </row>
    <row r="224" spans="2:2" x14ac:dyDescent="0.3">
      <c r="B224" s="369"/>
    </row>
    <row r="225" spans="2:2" x14ac:dyDescent="0.3">
      <c r="B225" s="369"/>
    </row>
    <row r="226" spans="2:2" x14ac:dyDescent="0.3">
      <c r="B226" s="369"/>
    </row>
    <row r="227" spans="2:2" x14ac:dyDescent="0.3">
      <c r="B227" s="369"/>
    </row>
    <row r="228" spans="2:2" x14ac:dyDescent="0.3">
      <c r="B228" s="369"/>
    </row>
    <row r="229" spans="2:2" x14ac:dyDescent="0.3">
      <c r="B229" s="369"/>
    </row>
    <row r="230" spans="2:2" x14ac:dyDescent="0.3">
      <c r="B230" s="369"/>
    </row>
    <row r="231" spans="2:2" x14ac:dyDescent="0.3">
      <c r="B231" s="369"/>
    </row>
    <row r="232" spans="2:2" x14ac:dyDescent="0.3">
      <c r="B232" s="369"/>
    </row>
    <row r="233" spans="2:2" x14ac:dyDescent="0.3">
      <c r="B233" s="369"/>
    </row>
    <row r="234" spans="2:2" x14ac:dyDescent="0.3">
      <c r="B234" s="369"/>
    </row>
    <row r="235" spans="2:2" x14ac:dyDescent="0.3">
      <c r="B235" s="369"/>
    </row>
    <row r="236" spans="2:2" x14ac:dyDescent="0.3">
      <c r="B236" s="369"/>
    </row>
    <row r="237" spans="2:2" x14ac:dyDescent="0.3">
      <c r="B237" s="369"/>
    </row>
    <row r="238" spans="2:2" x14ac:dyDescent="0.3">
      <c r="B238" s="369"/>
    </row>
    <row r="239" spans="2:2" x14ac:dyDescent="0.3">
      <c r="B239" s="369"/>
    </row>
    <row r="240" spans="2:2" x14ac:dyDescent="0.3">
      <c r="B240" s="369"/>
    </row>
    <row r="241" spans="2:2" x14ac:dyDescent="0.3">
      <c r="B241" s="369"/>
    </row>
    <row r="242" spans="2:2" x14ac:dyDescent="0.3">
      <c r="B242" s="369"/>
    </row>
    <row r="243" spans="2:2" x14ac:dyDescent="0.3">
      <c r="B243" s="369"/>
    </row>
    <row r="244" spans="2:2" x14ac:dyDescent="0.3">
      <c r="B244" s="369"/>
    </row>
    <row r="245" spans="2:2" x14ac:dyDescent="0.3">
      <c r="B245" s="369"/>
    </row>
    <row r="246" spans="2:2" x14ac:dyDescent="0.3">
      <c r="B246" s="369"/>
    </row>
    <row r="247" spans="2:2" x14ac:dyDescent="0.3">
      <c r="B247" s="369"/>
    </row>
    <row r="248" spans="2:2" x14ac:dyDescent="0.3">
      <c r="B248" s="369"/>
    </row>
    <row r="249" spans="2:2" x14ac:dyDescent="0.3">
      <c r="B249" s="369"/>
    </row>
    <row r="250" spans="2:2" x14ac:dyDescent="0.3">
      <c r="B250" s="369"/>
    </row>
    <row r="251" spans="2:2" x14ac:dyDescent="0.3">
      <c r="B251" s="369"/>
    </row>
    <row r="252" spans="2:2" x14ac:dyDescent="0.3">
      <c r="B252" s="369"/>
    </row>
    <row r="253" spans="2:2" x14ac:dyDescent="0.3">
      <c r="B253" s="369"/>
    </row>
    <row r="254" spans="2:2" x14ac:dyDescent="0.3">
      <c r="B254" s="369"/>
    </row>
    <row r="255" spans="2:2" x14ac:dyDescent="0.3">
      <c r="B255" s="369"/>
    </row>
    <row r="256" spans="2:2" x14ac:dyDescent="0.3">
      <c r="B256" s="369"/>
    </row>
    <row r="257" spans="2:2" x14ac:dyDescent="0.3">
      <c r="B257" s="369"/>
    </row>
    <row r="258" spans="2:2" x14ac:dyDescent="0.3">
      <c r="B258" s="369"/>
    </row>
    <row r="259" spans="2:2" x14ac:dyDescent="0.3">
      <c r="B259" s="369"/>
    </row>
    <row r="260" spans="2:2" x14ac:dyDescent="0.3">
      <c r="B260" s="369"/>
    </row>
    <row r="261" spans="2:2" x14ac:dyDescent="0.3">
      <c r="B261" s="369"/>
    </row>
    <row r="262" spans="2:2" x14ac:dyDescent="0.3">
      <c r="B262" s="369"/>
    </row>
    <row r="263" spans="2:2" x14ac:dyDescent="0.3">
      <c r="B263" s="369"/>
    </row>
    <row r="264" spans="2:2" x14ac:dyDescent="0.3">
      <c r="B264" s="369"/>
    </row>
    <row r="265" spans="2:2" x14ac:dyDescent="0.3">
      <c r="B265" s="369"/>
    </row>
    <row r="266" spans="2:2" x14ac:dyDescent="0.3">
      <c r="B266" s="369"/>
    </row>
    <row r="267" spans="2:2" x14ac:dyDescent="0.3">
      <c r="B267" s="369"/>
    </row>
    <row r="268" spans="2:2" x14ac:dyDescent="0.3">
      <c r="B268" s="369"/>
    </row>
    <row r="269" spans="2:2" x14ac:dyDescent="0.3">
      <c r="B269" s="369"/>
    </row>
    <row r="270" spans="2:2" x14ac:dyDescent="0.3">
      <c r="B270" s="369"/>
    </row>
    <row r="271" spans="2:2" x14ac:dyDescent="0.3">
      <c r="B271" s="369"/>
    </row>
    <row r="272" spans="2:2" x14ac:dyDescent="0.3">
      <c r="B272" s="369"/>
    </row>
    <row r="273" spans="2:2" x14ac:dyDescent="0.3">
      <c r="B273" s="369"/>
    </row>
    <row r="274" spans="2:2" x14ac:dyDescent="0.3">
      <c r="B274" s="369"/>
    </row>
    <row r="275" spans="2:2" x14ac:dyDescent="0.3">
      <c r="B275" s="369"/>
    </row>
    <row r="276" spans="2:2" x14ac:dyDescent="0.3">
      <c r="B276" s="369"/>
    </row>
    <row r="277" spans="2:2" x14ac:dyDescent="0.3">
      <c r="B277" s="369"/>
    </row>
    <row r="278" spans="2:2" x14ac:dyDescent="0.3">
      <c r="B278" s="369"/>
    </row>
    <row r="279" spans="2:2" x14ac:dyDescent="0.3">
      <c r="B279" s="369"/>
    </row>
    <row r="280" spans="2:2" x14ac:dyDescent="0.3">
      <c r="B280" s="369"/>
    </row>
    <row r="281" spans="2:2" x14ac:dyDescent="0.3">
      <c r="B281" s="369"/>
    </row>
    <row r="282" spans="2:2" x14ac:dyDescent="0.3">
      <c r="B282" s="369"/>
    </row>
    <row r="283" spans="2:2" x14ac:dyDescent="0.3">
      <c r="B283" s="369"/>
    </row>
    <row r="284" spans="2:2" x14ac:dyDescent="0.3">
      <c r="B284" s="369"/>
    </row>
    <row r="285" spans="2:2" x14ac:dyDescent="0.3">
      <c r="B285" s="369"/>
    </row>
    <row r="286" spans="2:2" x14ac:dyDescent="0.3">
      <c r="B286" s="369"/>
    </row>
    <row r="287" spans="2:2" x14ac:dyDescent="0.3">
      <c r="B287" s="369"/>
    </row>
    <row r="288" spans="2:2" x14ac:dyDescent="0.3">
      <c r="B288" s="369"/>
    </row>
    <row r="289" spans="2:2" x14ac:dyDescent="0.3">
      <c r="B289" s="369"/>
    </row>
    <row r="290" spans="2:2" x14ac:dyDescent="0.3">
      <c r="B290" s="369"/>
    </row>
    <row r="291" spans="2:2" x14ac:dyDescent="0.3">
      <c r="B291" s="369"/>
    </row>
    <row r="292" spans="2:2" x14ac:dyDescent="0.3">
      <c r="B292" s="369"/>
    </row>
    <row r="293" spans="2:2" x14ac:dyDescent="0.3">
      <c r="B293" s="369"/>
    </row>
    <row r="294" spans="2:2" x14ac:dyDescent="0.3">
      <c r="B294" s="369"/>
    </row>
    <row r="295" spans="2:2" x14ac:dyDescent="0.3">
      <c r="B295" s="369"/>
    </row>
    <row r="296" spans="2:2" x14ac:dyDescent="0.3">
      <c r="B296" s="369"/>
    </row>
    <row r="297" spans="2:2" x14ac:dyDescent="0.3">
      <c r="B297" s="369"/>
    </row>
    <row r="298" spans="2:2" x14ac:dyDescent="0.3">
      <c r="B298" s="369"/>
    </row>
    <row r="299" spans="2:2" x14ac:dyDescent="0.3">
      <c r="B299" s="369"/>
    </row>
    <row r="300" spans="2:2" x14ac:dyDescent="0.3">
      <c r="B300" s="369"/>
    </row>
    <row r="301" spans="2:2" x14ac:dyDescent="0.3">
      <c r="B301" s="369"/>
    </row>
    <row r="302" spans="2:2" x14ac:dyDescent="0.3">
      <c r="B302" s="369"/>
    </row>
    <row r="303" spans="2:2" x14ac:dyDescent="0.3">
      <c r="B303" s="369"/>
    </row>
    <row r="304" spans="2:2" x14ac:dyDescent="0.3">
      <c r="B304" s="369"/>
    </row>
    <row r="305" spans="2:2" x14ac:dyDescent="0.3">
      <c r="B305" s="369"/>
    </row>
    <row r="306" spans="2:2" x14ac:dyDescent="0.3">
      <c r="B306" s="369"/>
    </row>
    <row r="307" spans="2:2" x14ac:dyDescent="0.3">
      <c r="B307" s="369"/>
    </row>
    <row r="308" spans="2:2" x14ac:dyDescent="0.3">
      <c r="B308" s="369"/>
    </row>
    <row r="309" spans="2:2" x14ac:dyDescent="0.3">
      <c r="B309" s="369"/>
    </row>
    <row r="310" spans="2:2" x14ac:dyDescent="0.3">
      <c r="B310" s="369"/>
    </row>
    <row r="311" spans="2:2" x14ac:dyDescent="0.3">
      <c r="B311" s="369"/>
    </row>
    <row r="312" spans="2:2" x14ac:dyDescent="0.3">
      <c r="B312" s="369"/>
    </row>
    <row r="313" spans="2:2" x14ac:dyDescent="0.3">
      <c r="B313" s="369"/>
    </row>
    <row r="314" spans="2:2" x14ac:dyDescent="0.3">
      <c r="B314" s="369"/>
    </row>
    <row r="315" spans="2:2" x14ac:dyDescent="0.3">
      <c r="B315" s="369"/>
    </row>
    <row r="316" spans="2:2" x14ac:dyDescent="0.3">
      <c r="B316" s="369"/>
    </row>
    <row r="317" spans="2:2" x14ac:dyDescent="0.3">
      <c r="B317" s="369"/>
    </row>
    <row r="318" spans="2:2" x14ac:dyDescent="0.3">
      <c r="B318" s="369"/>
    </row>
    <row r="319" spans="2:2" x14ac:dyDescent="0.3">
      <c r="B319" s="369"/>
    </row>
    <row r="320" spans="2:2" x14ac:dyDescent="0.3">
      <c r="B320" s="369"/>
    </row>
    <row r="321" spans="2:2" x14ac:dyDescent="0.3">
      <c r="B321" s="369"/>
    </row>
    <row r="322" spans="2:2" x14ac:dyDescent="0.3">
      <c r="B322" s="369"/>
    </row>
    <row r="323" spans="2:2" x14ac:dyDescent="0.3">
      <c r="B323" s="369"/>
    </row>
    <row r="324" spans="2:2" x14ac:dyDescent="0.3">
      <c r="B324" s="369"/>
    </row>
    <row r="325" spans="2:2" x14ac:dyDescent="0.3">
      <c r="B325" s="369"/>
    </row>
    <row r="326" spans="2:2" x14ac:dyDescent="0.3">
      <c r="B326" s="369"/>
    </row>
    <row r="327" spans="2:2" x14ac:dyDescent="0.3">
      <c r="B327" s="369"/>
    </row>
    <row r="328" spans="2:2" x14ac:dyDescent="0.3">
      <c r="B328" s="369"/>
    </row>
    <row r="329" spans="2:2" x14ac:dyDescent="0.3">
      <c r="B329" s="369"/>
    </row>
    <row r="330" spans="2:2" x14ac:dyDescent="0.3">
      <c r="B330" s="369"/>
    </row>
    <row r="331" spans="2:2" x14ac:dyDescent="0.3">
      <c r="B331" s="369"/>
    </row>
    <row r="332" spans="2:2" x14ac:dyDescent="0.3">
      <c r="B332" s="369"/>
    </row>
    <row r="333" spans="2:2" x14ac:dyDescent="0.3">
      <c r="B333" s="369"/>
    </row>
    <row r="334" spans="2:2" x14ac:dyDescent="0.3">
      <c r="B334" s="369"/>
    </row>
    <row r="335" spans="2:2" x14ac:dyDescent="0.3">
      <c r="B335" s="369"/>
    </row>
    <row r="336" spans="2:2" x14ac:dyDescent="0.3">
      <c r="B336" s="369"/>
    </row>
    <row r="337" spans="2:2" x14ac:dyDescent="0.3">
      <c r="B337" s="369"/>
    </row>
    <row r="338" spans="2:2" x14ac:dyDescent="0.3">
      <c r="B338" s="369"/>
    </row>
    <row r="339" spans="2:2" x14ac:dyDescent="0.3">
      <c r="B339" s="369"/>
    </row>
    <row r="340" spans="2:2" x14ac:dyDescent="0.3">
      <c r="B340" s="369"/>
    </row>
    <row r="341" spans="2:2" x14ac:dyDescent="0.3">
      <c r="B341" s="369"/>
    </row>
    <row r="342" spans="2:2" x14ac:dyDescent="0.3">
      <c r="B342" s="369"/>
    </row>
    <row r="343" spans="2:2" x14ac:dyDescent="0.3">
      <c r="B343" s="369"/>
    </row>
    <row r="344" spans="2:2" x14ac:dyDescent="0.3">
      <c r="B344" s="369"/>
    </row>
    <row r="345" spans="2:2" x14ac:dyDescent="0.3">
      <c r="B345" s="369"/>
    </row>
    <row r="346" spans="2:2" x14ac:dyDescent="0.3">
      <c r="B346" s="369"/>
    </row>
    <row r="347" spans="2:2" x14ac:dyDescent="0.3">
      <c r="B347" s="369"/>
    </row>
    <row r="348" spans="2:2" x14ac:dyDescent="0.3">
      <c r="B348" s="369"/>
    </row>
    <row r="349" spans="2:2" x14ac:dyDescent="0.3">
      <c r="B349" s="369"/>
    </row>
    <row r="350" spans="2:2" x14ac:dyDescent="0.3">
      <c r="B350" s="369"/>
    </row>
    <row r="351" spans="2:2" x14ac:dyDescent="0.3">
      <c r="B351" s="369"/>
    </row>
    <row r="352" spans="2:2" x14ac:dyDescent="0.3">
      <c r="B352" s="369"/>
    </row>
    <row r="353" spans="2:2" x14ac:dyDescent="0.3">
      <c r="B353" s="369"/>
    </row>
    <row r="354" spans="2:2" x14ac:dyDescent="0.3">
      <c r="B354" s="369"/>
    </row>
    <row r="355" spans="2:2" x14ac:dyDescent="0.3">
      <c r="B355" s="369"/>
    </row>
    <row r="356" spans="2:2" x14ac:dyDescent="0.3">
      <c r="B356" s="369"/>
    </row>
    <row r="357" spans="2:2" x14ac:dyDescent="0.3">
      <c r="B357" s="369"/>
    </row>
    <row r="358" spans="2:2" x14ac:dyDescent="0.3">
      <c r="B358" s="369"/>
    </row>
    <row r="359" spans="2:2" x14ac:dyDescent="0.3">
      <c r="B359" s="369"/>
    </row>
    <row r="360" spans="2:2" x14ac:dyDescent="0.3">
      <c r="B360" s="369"/>
    </row>
    <row r="361" spans="2:2" x14ac:dyDescent="0.3">
      <c r="B361" s="369"/>
    </row>
    <row r="362" spans="2:2" x14ac:dyDescent="0.3">
      <c r="B362" s="369"/>
    </row>
    <row r="363" spans="2:2" x14ac:dyDescent="0.3">
      <c r="B363" s="369"/>
    </row>
    <row r="364" spans="2:2" x14ac:dyDescent="0.3">
      <c r="B364" s="369"/>
    </row>
    <row r="365" spans="2:2" x14ac:dyDescent="0.3">
      <c r="B365" s="369"/>
    </row>
    <row r="366" spans="2:2" x14ac:dyDescent="0.3">
      <c r="B366" s="369"/>
    </row>
    <row r="367" spans="2:2" x14ac:dyDescent="0.3">
      <c r="B367" s="369"/>
    </row>
    <row r="368" spans="2:2" x14ac:dyDescent="0.3">
      <c r="B368" s="369"/>
    </row>
    <row r="369" spans="2:2" x14ac:dyDescent="0.3">
      <c r="B369" s="369"/>
    </row>
    <row r="370" spans="2:2" x14ac:dyDescent="0.3">
      <c r="B370" s="369"/>
    </row>
    <row r="371" spans="2:2" x14ac:dyDescent="0.3">
      <c r="B371" s="369"/>
    </row>
    <row r="372" spans="2:2" x14ac:dyDescent="0.3">
      <c r="B372" s="369"/>
    </row>
    <row r="373" spans="2:2" x14ac:dyDescent="0.3">
      <c r="B373" s="369"/>
    </row>
    <row r="374" spans="2:2" x14ac:dyDescent="0.3">
      <c r="B374" s="369"/>
    </row>
    <row r="375" spans="2:2" x14ac:dyDescent="0.3">
      <c r="B375" s="369"/>
    </row>
    <row r="376" spans="2:2" x14ac:dyDescent="0.3">
      <c r="B376" s="369"/>
    </row>
    <row r="377" spans="2:2" x14ac:dyDescent="0.3">
      <c r="B377" s="369"/>
    </row>
    <row r="378" spans="2:2" x14ac:dyDescent="0.3">
      <c r="B378" s="369"/>
    </row>
    <row r="379" spans="2:2" x14ac:dyDescent="0.3">
      <c r="B379" s="369"/>
    </row>
    <row r="380" spans="2:2" x14ac:dyDescent="0.3">
      <c r="B380" s="369"/>
    </row>
    <row r="381" spans="2:2" x14ac:dyDescent="0.3">
      <c r="B381" s="369"/>
    </row>
    <row r="382" spans="2:2" x14ac:dyDescent="0.3">
      <c r="B382" s="369"/>
    </row>
    <row r="383" spans="2:2" x14ac:dyDescent="0.3">
      <c r="B383" s="369"/>
    </row>
    <row r="384" spans="2:2" x14ac:dyDescent="0.3">
      <c r="B384" s="369"/>
    </row>
    <row r="385" spans="2:2" x14ac:dyDescent="0.3">
      <c r="B385" s="369"/>
    </row>
    <row r="386" spans="2:2" x14ac:dyDescent="0.3">
      <c r="B386" s="369"/>
    </row>
    <row r="387" spans="2:2" x14ac:dyDescent="0.3">
      <c r="B387" s="369"/>
    </row>
    <row r="388" spans="2:2" x14ac:dyDescent="0.3">
      <c r="B388" s="369"/>
    </row>
    <row r="389" spans="2:2" x14ac:dyDescent="0.3">
      <c r="B389" s="369"/>
    </row>
    <row r="390" spans="2:2" x14ac:dyDescent="0.3">
      <c r="B390" s="369"/>
    </row>
    <row r="391" spans="2:2" x14ac:dyDescent="0.3">
      <c r="B391" s="369"/>
    </row>
    <row r="392" spans="2:2" x14ac:dyDescent="0.3">
      <c r="B392" s="369"/>
    </row>
    <row r="393" spans="2:2" x14ac:dyDescent="0.3">
      <c r="B393" s="369"/>
    </row>
    <row r="394" spans="2:2" x14ac:dyDescent="0.3">
      <c r="B394" s="369"/>
    </row>
    <row r="395" spans="2:2" x14ac:dyDescent="0.3">
      <c r="B395" s="369"/>
    </row>
    <row r="396" spans="2:2" x14ac:dyDescent="0.3">
      <c r="B396" s="369"/>
    </row>
    <row r="397" spans="2:2" x14ac:dyDescent="0.3">
      <c r="B397" s="369"/>
    </row>
    <row r="398" spans="2:2" x14ac:dyDescent="0.3">
      <c r="B398" s="369"/>
    </row>
    <row r="399" spans="2:2" x14ac:dyDescent="0.3">
      <c r="B399" s="369"/>
    </row>
    <row r="400" spans="2:2" x14ac:dyDescent="0.3">
      <c r="B400" s="369"/>
    </row>
    <row r="401" spans="2:2" x14ac:dyDescent="0.3">
      <c r="B401" s="369"/>
    </row>
    <row r="402" spans="2:2" x14ac:dyDescent="0.3">
      <c r="B402" s="369"/>
    </row>
    <row r="403" spans="2:2" x14ac:dyDescent="0.3">
      <c r="B403" s="369"/>
    </row>
    <row r="404" spans="2:2" x14ac:dyDescent="0.3">
      <c r="B404" s="369"/>
    </row>
    <row r="405" spans="2:2" x14ac:dyDescent="0.3">
      <c r="B405" s="369"/>
    </row>
    <row r="406" spans="2:2" x14ac:dyDescent="0.3">
      <c r="B406" s="369"/>
    </row>
    <row r="407" spans="2:2" x14ac:dyDescent="0.3">
      <c r="B407" s="369"/>
    </row>
    <row r="408" spans="2:2" x14ac:dyDescent="0.3">
      <c r="B408" s="369"/>
    </row>
    <row r="409" spans="2:2" x14ac:dyDescent="0.3">
      <c r="B409" s="369"/>
    </row>
    <row r="410" spans="2:2" x14ac:dyDescent="0.3">
      <c r="B410" s="369"/>
    </row>
    <row r="411" spans="2:2" x14ac:dyDescent="0.3">
      <c r="B411" s="369"/>
    </row>
    <row r="412" spans="2:2" x14ac:dyDescent="0.3">
      <c r="B412" s="369"/>
    </row>
    <row r="413" spans="2:2" x14ac:dyDescent="0.3">
      <c r="B413" s="369"/>
    </row>
    <row r="414" spans="2:2" x14ac:dyDescent="0.3">
      <c r="B414" s="369"/>
    </row>
    <row r="415" spans="2:2" x14ac:dyDescent="0.3">
      <c r="B415" s="369"/>
    </row>
    <row r="416" spans="2:2" x14ac:dyDescent="0.3">
      <c r="B416" s="369"/>
    </row>
    <row r="417" spans="2:2" x14ac:dyDescent="0.3">
      <c r="B417" s="369"/>
    </row>
    <row r="418" spans="2:2" x14ac:dyDescent="0.3">
      <c r="B418" s="369"/>
    </row>
    <row r="419" spans="2:2" x14ac:dyDescent="0.3">
      <c r="B419" s="369"/>
    </row>
    <row r="420" spans="2:2" x14ac:dyDescent="0.3">
      <c r="B420" s="369"/>
    </row>
    <row r="421" spans="2:2" x14ac:dyDescent="0.3">
      <c r="B421" s="369"/>
    </row>
    <row r="422" spans="2:2" x14ac:dyDescent="0.3">
      <c r="B422" s="369"/>
    </row>
    <row r="423" spans="2:2" x14ac:dyDescent="0.3">
      <c r="B423" s="369"/>
    </row>
    <row r="424" spans="2:2" x14ac:dyDescent="0.3">
      <c r="B424" s="369"/>
    </row>
    <row r="425" spans="2:2" x14ac:dyDescent="0.3">
      <c r="B425" s="369"/>
    </row>
    <row r="426" spans="2:2" x14ac:dyDescent="0.3">
      <c r="B426" s="369"/>
    </row>
    <row r="427" spans="2:2" x14ac:dyDescent="0.3">
      <c r="B427" s="369"/>
    </row>
    <row r="428" spans="2:2" x14ac:dyDescent="0.3">
      <c r="B428" s="369"/>
    </row>
    <row r="429" spans="2:2" x14ac:dyDescent="0.3">
      <c r="B429" s="369"/>
    </row>
    <row r="430" spans="2:2" x14ac:dyDescent="0.3">
      <c r="B430" s="369"/>
    </row>
    <row r="431" spans="2:2" x14ac:dyDescent="0.3">
      <c r="B431" s="369"/>
    </row>
    <row r="432" spans="2:2" x14ac:dyDescent="0.3">
      <c r="B432" s="369"/>
    </row>
    <row r="433" spans="2:2" x14ac:dyDescent="0.3">
      <c r="B433" s="369"/>
    </row>
    <row r="434" spans="2:2" x14ac:dyDescent="0.3">
      <c r="B434" s="369"/>
    </row>
    <row r="435" spans="2:2" x14ac:dyDescent="0.3">
      <c r="B435" s="369"/>
    </row>
    <row r="436" spans="2:2" x14ac:dyDescent="0.3">
      <c r="B436" s="369"/>
    </row>
    <row r="437" spans="2:2" x14ac:dyDescent="0.3">
      <c r="B437" s="369"/>
    </row>
    <row r="438" spans="2:2" x14ac:dyDescent="0.3">
      <c r="B438" s="369"/>
    </row>
    <row r="439" spans="2:2" x14ac:dyDescent="0.3">
      <c r="B439" s="369"/>
    </row>
    <row r="440" spans="2:2" x14ac:dyDescent="0.3">
      <c r="B440" s="369"/>
    </row>
    <row r="441" spans="2:2" x14ac:dyDescent="0.3">
      <c r="B441" s="369"/>
    </row>
    <row r="442" spans="2:2" x14ac:dyDescent="0.3">
      <c r="B442" s="369"/>
    </row>
    <row r="443" spans="2:2" x14ac:dyDescent="0.3">
      <c r="B443" s="369"/>
    </row>
    <row r="444" spans="2:2" x14ac:dyDescent="0.3">
      <c r="B444" s="369"/>
    </row>
    <row r="445" spans="2:2" x14ac:dyDescent="0.3">
      <c r="B445" s="369"/>
    </row>
    <row r="446" spans="2:2" x14ac:dyDescent="0.3">
      <c r="B446" s="369"/>
    </row>
    <row r="447" spans="2:2" x14ac:dyDescent="0.3">
      <c r="B447" s="369"/>
    </row>
    <row r="448" spans="2:2" x14ac:dyDescent="0.3">
      <c r="B448" s="369"/>
    </row>
    <row r="449" spans="2:2" x14ac:dyDescent="0.3">
      <c r="B449" s="369"/>
    </row>
    <row r="450" spans="2:2" x14ac:dyDescent="0.3">
      <c r="B450" s="369"/>
    </row>
    <row r="451" spans="2:2" x14ac:dyDescent="0.3">
      <c r="B451" s="369"/>
    </row>
    <row r="452" spans="2:2" x14ac:dyDescent="0.3">
      <c r="B452" s="369"/>
    </row>
    <row r="453" spans="2:2" x14ac:dyDescent="0.3">
      <c r="B453" s="369"/>
    </row>
    <row r="454" spans="2:2" x14ac:dyDescent="0.3">
      <c r="B454" s="369"/>
    </row>
    <row r="455" spans="2:2" x14ac:dyDescent="0.3">
      <c r="B455" s="369"/>
    </row>
    <row r="456" spans="2:2" x14ac:dyDescent="0.3">
      <c r="B456" s="369"/>
    </row>
    <row r="457" spans="2:2" x14ac:dyDescent="0.3">
      <c r="B457" s="369"/>
    </row>
    <row r="458" spans="2:2" x14ac:dyDescent="0.3">
      <c r="B458" s="369"/>
    </row>
    <row r="459" spans="2:2" x14ac:dyDescent="0.3">
      <c r="B459" s="369"/>
    </row>
    <row r="460" spans="2:2" x14ac:dyDescent="0.3">
      <c r="B460" s="369"/>
    </row>
    <row r="461" spans="2:2" x14ac:dyDescent="0.3">
      <c r="B461" s="369"/>
    </row>
    <row r="462" spans="2:2" x14ac:dyDescent="0.3">
      <c r="B462" s="369"/>
    </row>
    <row r="463" spans="2:2" x14ac:dyDescent="0.3">
      <c r="B463" s="369"/>
    </row>
    <row r="464" spans="2:2" x14ac:dyDescent="0.3">
      <c r="B464" s="369"/>
    </row>
    <row r="465" spans="2:2" x14ac:dyDescent="0.3">
      <c r="B465" s="369"/>
    </row>
    <row r="466" spans="2:2" x14ac:dyDescent="0.3">
      <c r="B466" s="369"/>
    </row>
    <row r="467" spans="2:2" x14ac:dyDescent="0.3">
      <c r="B467" s="369"/>
    </row>
    <row r="468" spans="2:2" x14ac:dyDescent="0.3">
      <c r="B468" s="369"/>
    </row>
    <row r="469" spans="2:2" x14ac:dyDescent="0.3">
      <c r="B469" s="369"/>
    </row>
    <row r="470" spans="2:2" x14ac:dyDescent="0.3">
      <c r="B470" s="369"/>
    </row>
    <row r="471" spans="2:2" x14ac:dyDescent="0.3">
      <c r="B471" s="369"/>
    </row>
    <row r="472" spans="2:2" x14ac:dyDescent="0.3">
      <c r="B472" s="369"/>
    </row>
    <row r="473" spans="2:2" x14ac:dyDescent="0.3">
      <c r="B473" s="369"/>
    </row>
    <row r="474" spans="2:2" x14ac:dyDescent="0.3">
      <c r="B474" s="369"/>
    </row>
    <row r="475" spans="2:2" x14ac:dyDescent="0.3">
      <c r="B475" s="369"/>
    </row>
    <row r="476" spans="2:2" x14ac:dyDescent="0.3">
      <c r="B476" s="369"/>
    </row>
    <row r="477" spans="2:2" x14ac:dyDescent="0.3">
      <c r="B477" s="369"/>
    </row>
    <row r="478" spans="2:2" x14ac:dyDescent="0.3">
      <c r="B478" s="369"/>
    </row>
    <row r="479" spans="2:2" x14ac:dyDescent="0.3">
      <c r="B479" s="369"/>
    </row>
    <row r="480" spans="2:2" x14ac:dyDescent="0.3">
      <c r="B480" s="369"/>
    </row>
    <row r="481" spans="2:2" x14ac:dyDescent="0.3">
      <c r="B481" s="369"/>
    </row>
    <row r="482" spans="2:2" x14ac:dyDescent="0.3">
      <c r="B482" s="369"/>
    </row>
    <row r="483" spans="2:2" x14ac:dyDescent="0.3">
      <c r="B483" s="369"/>
    </row>
    <row r="484" spans="2:2" x14ac:dyDescent="0.3">
      <c r="B484" s="369"/>
    </row>
    <row r="485" spans="2:2" x14ac:dyDescent="0.3">
      <c r="B485" s="369"/>
    </row>
    <row r="486" spans="2:2" x14ac:dyDescent="0.3">
      <c r="B486" s="369"/>
    </row>
    <row r="487" spans="2:2" x14ac:dyDescent="0.3">
      <c r="B487" s="369"/>
    </row>
    <row r="488" spans="2:2" x14ac:dyDescent="0.3">
      <c r="B488" s="369"/>
    </row>
    <row r="489" spans="2:2" x14ac:dyDescent="0.3">
      <c r="B489" s="369"/>
    </row>
    <row r="490" spans="2:2" x14ac:dyDescent="0.3">
      <c r="B490" s="369"/>
    </row>
    <row r="491" spans="2:2" x14ac:dyDescent="0.3">
      <c r="B491" s="369"/>
    </row>
    <row r="492" spans="2:2" x14ac:dyDescent="0.3">
      <c r="B492" s="369"/>
    </row>
    <row r="493" spans="2:2" x14ac:dyDescent="0.3">
      <c r="B493" s="369"/>
    </row>
    <row r="494" spans="2:2" x14ac:dyDescent="0.3">
      <c r="B494" s="369"/>
    </row>
    <row r="495" spans="2:2" x14ac:dyDescent="0.3">
      <c r="B495" s="369"/>
    </row>
    <row r="496" spans="2:2" x14ac:dyDescent="0.3">
      <c r="B496" s="369"/>
    </row>
    <row r="497" spans="2:2" x14ac:dyDescent="0.3">
      <c r="B497" s="369"/>
    </row>
    <row r="498" spans="2:2" x14ac:dyDescent="0.3">
      <c r="B498" s="369"/>
    </row>
    <row r="499" spans="2:2" x14ac:dyDescent="0.3">
      <c r="B499" s="369"/>
    </row>
    <row r="500" spans="2:2" x14ac:dyDescent="0.3">
      <c r="B500" s="369"/>
    </row>
    <row r="501" spans="2:2" x14ac:dyDescent="0.3">
      <c r="B501" s="369"/>
    </row>
    <row r="502" spans="2:2" x14ac:dyDescent="0.3">
      <c r="B502" s="369"/>
    </row>
    <row r="503" spans="2:2" x14ac:dyDescent="0.3">
      <c r="B503" s="369"/>
    </row>
    <row r="504" spans="2:2" x14ac:dyDescent="0.3">
      <c r="B504" s="369"/>
    </row>
    <row r="505" spans="2:2" x14ac:dyDescent="0.3">
      <c r="B505" s="369"/>
    </row>
    <row r="506" spans="2:2" x14ac:dyDescent="0.3">
      <c r="B506" s="369"/>
    </row>
    <row r="507" spans="2:2" x14ac:dyDescent="0.3">
      <c r="B507" s="369"/>
    </row>
    <row r="508" spans="2:2" x14ac:dyDescent="0.3">
      <c r="B508" s="369"/>
    </row>
    <row r="509" spans="2:2" x14ac:dyDescent="0.3">
      <c r="B509" s="369"/>
    </row>
    <row r="510" spans="2:2" x14ac:dyDescent="0.3">
      <c r="B510" s="369"/>
    </row>
    <row r="511" spans="2:2" x14ac:dyDescent="0.3">
      <c r="B511" s="369"/>
    </row>
    <row r="512" spans="2:2" x14ac:dyDescent="0.3">
      <c r="B512" s="369"/>
    </row>
    <row r="513" spans="2:2" x14ac:dyDescent="0.3">
      <c r="B513" s="369"/>
    </row>
    <row r="514" spans="2:2" x14ac:dyDescent="0.3">
      <c r="B514" s="369"/>
    </row>
    <row r="515" spans="2:2" x14ac:dyDescent="0.3">
      <c r="B515" s="369"/>
    </row>
    <row r="516" spans="2:2" x14ac:dyDescent="0.3">
      <c r="B516" s="369"/>
    </row>
    <row r="517" spans="2:2" x14ac:dyDescent="0.3">
      <c r="B517" s="369"/>
    </row>
    <row r="518" spans="2:2" x14ac:dyDescent="0.3">
      <c r="B518" s="369"/>
    </row>
    <row r="519" spans="2:2" x14ac:dyDescent="0.3">
      <c r="B519" s="369"/>
    </row>
    <row r="520" spans="2:2" x14ac:dyDescent="0.3">
      <c r="B520" s="369"/>
    </row>
    <row r="521" spans="2:2" x14ac:dyDescent="0.3">
      <c r="B521" s="369"/>
    </row>
    <row r="522" spans="2:2" x14ac:dyDescent="0.3">
      <c r="B522" s="369"/>
    </row>
    <row r="523" spans="2:2" x14ac:dyDescent="0.3">
      <c r="B523" s="369"/>
    </row>
    <row r="524" spans="2:2" x14ac:dyDescent="0.3">
      <c r="B524" s="369"/>
    </row>
    <row r="525" spans="2:2" x14ac:dyDescent="0.3">
      <c r="B525" s="369"/>
    </row>
    <row r="526" spans="2:2" x14ac:dyDescent="0.3">
      <c r="B526" s="369"/>
    </row>
    <row r="527" spans="2:2" x14ac:dyDescent="0.3">
      <c r="B527" s="369"/>
    </row>
    <row r="528" spans="2:2" x14ac:dyDescent="0.3">
      <c r="B528" s="369"/>
    </row>
    <row r="529" spans="2:2" x14ac:dyDescent="0.3">
      <c r="B529" s="369"/>
    </row>
    <row r="530" spans="2:2" x14ac:dyDescent="0.3">
      <c r="B530" s="369"/>
    </row>
    <row r="531" spans="2:2" x14ac:dyDescent="0.3">
      <c r="B531" s="369"/>
    </row>
    <row r="532" spans="2:2" x14ac:dyDescent="0.3">
      <c r="B532" s="369"/>
    </row>
    <row r="533" spans="2:2" x14ac:dyDescent="0.3">
      <c r="B533" s="369"/>
    </row>
    <row r="534" spans="2:2" x14ac:dyDescent="0.3">
      <c r="B534" s="369"/>
    </row>
    <row r="535" spans="2:2" x14ac:dyDescent="0.3">
      <c r="B535" s="369"/>
    </row>
    <row r="536" spans="2:2" x14ac:dyDescent="0.3">
      <c r="B536" s="369"/>
    </row>
    <row r="537" spans="2:2" x14ac:dyDescent="0.3">
      <c r="B537" s="369"/>
    </row>
    <row r="538" spans="2:2" x14ac:dyDescent="0.3">
      <c r="B538" s="369"/>
    </row>
    <row r="539" spans="2:2" x14ac:dyDescent="0.3">
      <c r="B539" s="369"/>
    </row>
    <row r="540" spans="2:2" x14ac:dyDescent="0.3">
      <c r="B540" s="369"/>
    </row>
    <row r="541" spans="2:2" x14ac:dyDescent="0.3">
      <c r="B541" s="369"/>
    </row>
    <row r="542" spans="2:2" x14ac:dyDescent="0.3">
      <c r="B542" s="369"/>
    </row>
    <row r="543" spans="2:2" x14ac:dyDescent="0.3">
      <c r="B543" s="369"/>
    </row>
    <row r="544" spans="2:2" x14ac:dyDescent="0.3">
      <c r="B544" s="369"/>
    </row>
    <row r="545" spans="2:2" x14ac:dyDescent="0.3">
      <c r="B545" s="369"/>
    </row>
    <row r="546" spans="2:2" x14ac:dyDescent="0.3">
      <c r="B546" s="369"/>
    </row>
    <row r="547" spans="2:2" x14ac:dyDescent="0.3">
      <c r="B547" s="369"/>
    </row>
    <row r="548" spans="2:2" x14ac:dyDescent="0.3">
      <c r="B548" s="369"/>
    </row>
    <row r="549" spans="2:2" x14ac:dyDescent="0.3">
      <c r="B549" s="369"/>
    </row>
    <row r="550" spans="2:2" x14ac:dyDescent="0.3">
      <c r="B550" s="369"/>
    </row>
    <row r="551" spans="2:2" x14ac:dyDescent="0.3">
      <c r="B551" s="369"/>
    </row>
    <row r="552" spans="2:2" x14ac:dyDescent="0.3">
      <c r="B552" s="369"/>
    </row>
    <row r="553" spans="2:2" x14ac:dyDescent="0.3">
      <c r="B553" s="369"/>
    </row>
    <row r="554" spans="2:2" x14ac:dyDescent="0.3">
      <c r="B554" s="369"/>
    </row>
    <row r="555" spans="2:2" x14ac:dyDescent="0.3">
      <c r="B555" s="369"/>
    </row>
    <row r="556" spans="2:2" x14ac:dyDescent="0.3">
      <c r="B556" s="369"/>
    </row>
    <row r="557" spans="2:2" x14ac:dyDescent="0.3">
      <c r="B557" s="369"/>
    </row>
    <row r="558" spans="2:2" x14ac:dyDescent="0.3">
      <c r="B558" s="369"/>
    </row>
    <row r="559" spans="2:2" x14ac:dyDescent="0.3">
      <c r="B559" s="369"/>
    </row>
    <row r="560" spans="2:2" x14ac:dyDescent="0.3">
      <c r="B560" s="369"/>
    </row>
    <row r="561" spans="2:2" x14ac:dyDescent="0.3">
      <c r="B561" s="369"/>
    </row>
    <row r="562" spans="2:2" x14ac:dyDescent="0.3">
      <c r="B562" s="369"/>
    </row>
    <row r="563" spans="2:2" x14ac:dyDescent="0.3">
      <c r="B563" s="369"/>
    </row>
    <row r="564" spans="2:2" x14ac:dyDescent="0.3">
      <c r="B564" s="369"/>
    </row>
    <row r="565" spans="2:2" x14ac:dyDescent="0.3">
      <c r="B565" s="369"/>
    </row>
    <row r="566" spans="2:2" x14ac:dyDescent="0.3">
      <c r="B566" s="369"/>
    </row>
    <row r="567" spans="2:2" x14ac:dyDescent="0.3">
      <c r="B567" s="369"/>
    </row>
    <row r="568" spans="2:2" x14ac:dyDescent="0.3">
      <c r="B568" s="369"/>
    </row>
    <row r="569" spans="2:2" x14ac:dyDescent="0.3">
      <c r="B569" s="369"/>
    </row>
    <row r="570" spans="2:2" x14ac:dyDescent="0.3">
      <c r="B570" s="369"/>
    </row>
    <row r="571" spans="2:2" x14ac:dyDescent="0.3">
      <c r="B571" s="369"/>
    </row>
    <row r="572" spans="2:2" x14ac:dyDescent="0.3">
      <c r="B572" s="369"/>
    </row>
    <row r="573" spans="2:2" x14ac:dyDescent="0.3">
      <c r="B573" s="369"/>
    </row>
    <row r="574" spans="2:2" x14ac:dyDescent="0.3">
      <c r="B574" s="369"/>
    </row>
    <row r="575" spans="2:2" x14ac:dyDescent="0.3">
      <c r="B575" s="369"/>
    </row>
    <row r="576" spans="2:2" x14ac:dyDescent="0.3">
      <c r="B576" s="369"/>
    </row>
    <row r="577" spans="2:2" x14ac:dyDescent="0.3">
      <c r="B577" s="369"/>
    </row>
    <row r="578" spans="2:2" x14ac:dyDescent="0.3">
      <c r="B578" s="369"/>
    </row>
    <row r="579" spans="2:2" x14ac:dyDescent="0.3">
      <c r="B579" s="369"/>
    </row>
    <row r="580" spans="2:2" x14ac:dyDescent="0.3">
      <c r="B580" s="369"/>
    </row>
    <row r="581" spans="2:2" x14ac:dyDescent="0.3">
      <c r="B581" s="369"/>
    </row>
    <row r="582" spans="2:2" x14ac:dyDescent="0.3">
      <c r="B582" s="369"/>
    </row>
    <row r="583" spans="2:2" x14ac:dyDescent="0.3">
      <c r="B583" s="369"/>
    </row>
    <row r="584" spans="2:2" x14ac:dyDescent="0.3">
      <c r="B584" s="369"/>
    </row>
    <row r="585" spans="2:2" x14ac:dyDescent="0.3">
      <c r="B585" s="369"/>
    </row>
    <row r="586" spans="2:2" x14ac:dyDescent="0.3">
      <c r="B586" s="369"/>
    </row>
    <row r="587" spans="2:2" x14ac:dyDescent="0.3">
      <c r="B587" s="369"/>
    </row>
    <row r="588" spans="2:2" x14ac:dyDescent="0.3">
      <c r="B588" s="369"/>
    </row>
    <row r="589" spans="2:2" x14ac:dyDescent="0.3">
      <c r="B589" s="369"/>
    </row>
    <row r="590" spans="2:2" x14ac:dyDescent="0.3">
      <c r="B590" s="369"/>
    </row>
    <row r="591" spans="2:2" x14ac:dyDescent="0.3">
      <c r="B591" s="369"/>
    </row>
    <row r="592" spans="2:2" x14ac:dyDescent="0.3">
      <c r="B592" s="369"/>
    </row>
    <row r="593" spans="2:2" x14ac:dyDescent="0.3">
      <c r="B593" s="369"/>
    </row>
    <row r="594" spans="2:2" x14ac:dyDescent="0.3">
      <c r="B594" s="369"/>
    </row>
    <row r="595" spans="2:2" x14ac:dyDescent="0.3">
      <c r="B595" s="369"/>
    </row>
    <row r="596" spans="2:2" x14ac:dyDescent="0.3">
      <c r="B596" s="369"/>
    </row>
    <row r="597" spans="2:2" x14ac:dyDescent="0.3">
      <c r="B597" s="369"/>
    </row>
    <row r="598" spans="2:2" x14ac:dyDescent="0.3">
      <c r="B598" s="369"/>
    </row>
    <row r="599" spans="2:2" x14ac:dyDescent="0.3">
      <c r="B599" s="369"/>
    </row>
    <row r="600" spans="2:2" x14ac:dyDescent="0.3">
      <c r="B600" s="369"/>
    </row>
    <row r="601" spans="2:2" x14ac:dyDescent="0.3">
      <c r="B601" s="369"/>
    </row>
    <row r="602" spans="2:2" x14ac:dyDescent="0.3">
      <c r="B602" s="369"/>
    </row>
    <row r="603" spans="2:2" x14ac:dyDescent="0.3">
      <c r="B603" s="369"/>
    </row>
    <row r="604" spans="2:2" x14ac:dyDescent="0.3">
      <c r="B604" s="369"/>
    </row>
    <row r="605" spans="2:2" x14ac:dyDescent="0.3">
      <c r="B605" s="369"/>
    </row>
    <row r="606" spans="2:2" x14ac:dyDescent="0.3">
      <c r="B606" s="369"/>
    </row>
    <row r="607" spans="2:2" x14ac:dyDescent="0.3">
      <c r="B607" s="369"/>
    </row>
    <row r="608" spans="2:2" x14ac:dyDescent="0.3">
      <c r="B608" s="369"/>
    </row>
    <row r="609" spans="2:2" x14ac:dyDescent="0.3">
      <c r="B609" s="369"/>
    </row>
    <row r="610" spans="2:2" x14ac:dyDescent="0.3">
      <c r="B610" s="369"/>
    </row>
    <row r="611" spans="2:2" x14ac:dyDescent="0.3">
      <c r="B611" s="369"/>
    </row>
    <row r="612" spans="2:2" x14ac:dyDescent="0.3">
      <c r="B612" s="369"/>
    </row>
    <row r="613" spans="2:2" x14ac:dyDescent="0.3">
      <c r="B613" s="369"/>
    </row>
    <row r="614" spans="2:2" x14ac:dyDescent="0.3">
      <c r="B614" s="369"/>
    </row>
    <row r="615" spans="2:2" x14ac:dyDescent="0.3">
      <c r="B615" s="369"/>
    </row>
    <row r="616" spans="2:2" x14ac:dyDescent="0.3">
      <c r="B616" s="369"/>
    </row>
    <row r="617" spans="2:2" x14ac:dyDescent="0.3">
      <c r="B617" s="369"/>
    </row>
    <row r="618" spans="2:2" x14ac:dyDescent="0.3">
      <c r="B618" s="369"/>
    </row>
    <row r="619" spans="2:2" x14ac:dyDescent="0.3">
      <c r="B619" s="369"/>
    </row>
    <row r="620" spans="2:2" x14ac:dyDescent="0.3">
      <c r="B620" s="369"/>
    </row>
    <row r="621" spans="2:2" x14ac:dyDescent="0.3">
      <c r="B621" s="369"/>
    </row>
    <row r="622" spans="2:2" x14ac:dyDescent="0.3">
      <c r="B622" s="369"/>
    </row>
    <row r="623" spans="2:2" x14ac:dyDescent="0.3">
      <c r="B623" s="369"/>
    </row>
    <row r="624" spans="2:2" x14ac:dyDescent="0.3">
      <c r="B624" s="369"/>
    </row>
    <row r="625" spans="2:2" x14ac:dyDescent="0.3">
      <c r="B625" s="369"/>
    </row>
    <row r="626" spans="2:2" x14ac:dyDescent="0.3">
      <c r="B626" s="369"/>
    </row>
    <row r="627" spans="2:2" x14ac:dyDescent="0.3">
      <c r="B627" s="369"/>
    </row>
    <row r="628" spans="2:2" x14ac:dyDescent="0.3">
      <c r="B628" s="369"/>
    </row>
    <row r="629" spans="2:2" x14ac:dyDescent="0.3">
      <c r="B629" s="369"/>
    </row>
    <row r="630" spans="2:2" x14ac:dyDescent="0.3">
      <c r="B630" s="369"/>
    </row>
    <row r="631" spans="2:2" x14ac:dyDescent="0.3">
      <c r="B631" s="369"/>
    </row>
    <row r="632" spans="2:2" x14ac:dyDescent="0.3">
      <c r="B632" s="369"/>
    </row>
    <row r="633" spans="2:2" x14ac:dyDescent="0.3">
      <c r="B633" s="369"/>
    </row>
    <row r="634" spans="2:2" x14ac:dyDescent="0.3">
      <c r="B634" s="369"/>
    </row>
    <row r="635" spans="2:2" x14ac:dyDescent="0.3">
      <c r="B635" s="369"/>
    </row>
    <row r="636" spans="2:2" x14ac:dyDescent="0.3">
      <c r="B636" s="369"/>
    </row>
    <row r="637" spans="2:2" x14ac:dyDescent="0.3">
      <c r="B637" s="369"/>
    </row>
    <row r="638" spans="2:2" x14ac:dyDescent="0.3">
      <c r="B638" s="369"/>
    </row>
    <row r="639" spans="2:2" x14ac:dyDescent="0.3">
      <c r="B639" s="369"/>
    </row>
    <row r="640" spans="2:2" x14ac:dyDescent="0.3">
      <c r="B640" s="369"/>
    </row>
    <row r="641" spans="2:2" x14ac:dyDescent="0.3">
      <c r="B641" s="369"/>
    </row>
    <row r="642" spans="2:2" x14ac:dyDescent="0.3">
      <c r="B642" s="369"/>
    </row>
    <row r="643" spans="2:2" x14ac:dyDescent="0.3">
      <c r="B643" s="369"/>
    </row>
    <row r="644" spans="2:2" x14ac:dyDescent="0.3">
      <c r="B644" s="369"/>
    </row>
    <row r="645" spans="2:2" x14ac:dyDescent="0.3">
      <c r="B645" s="369"/>
    </row>
    <row r="646" spans="2:2" x14ac:dyDescent="0.3">
      <c r="B646" s="369"/>
    </row>
    <row r="647" spans="2:2" x14ac:dyDescent="0.3">
      <c r="B647" s="369"/>
    </row>
    <row r="648" spans="2:2" x14ac:dyDescent="0.3">
      <c r="B648" s="369"/>
    </row>
    <row r="649" spans="2:2" x14ac:dyDescent="0.3">
      <c r="B649" s="369"/>
    </row>
    <row r="650" spans="2:2" x14ac:dyDescent="0.3">
      <c r="B650" s="369"/>
    </row>
    <row r="651" spans="2:2" x14ac:dyDescent="0.3">
      <c r="B651" s="369"/>
    </row>
    <row r="652" spans="2:2" x14ac:dyDescent="0.3">
      <c r="B652" s="369"/>
    </row>
    <row r="653" spans="2:2" x14ac:dyDescent="0.3">
      <c r="B653" s="369"/>
    </row>
    <row r="654" spans="2:2" x14ac:dyDescent="0.3">
      <c r="B654" s="369"/>
    </row>
    <row r="655" spans="2:2" x14ac:dyDescent="0.3">
      <c r="B655" s="369"/>
    </row>
    <row r="656" spans="2:2" x14ac:dyDescent="0.3">
      <c r="B656" s="369"/>
    </row>
    <row r="657" spans="2:2" x14ac:dyDescent="0.3">
      <c r="B657" s="369"/>
    </row>
    <row r="658" spans="2:2" x14ac:dyDescent="0.3">
      <c r="B658" s="369"/>
    </row>
    <row r="659" spans="2:2" x14ac:dyDescent="0.3">
      <c r="B659" s="369"/>
    </row>
    <row r="660" spans="2:2" x14ac:dyDescent="0.3">
      <c r="B660" s="369"/>
    </row>
    <row r="661" spans="2:2" x14ac:dyDescent="0.3">
      <c r="B661" s="369"/>
    </row>
    <row r="662" spans="2:2" x14ac:dyDescent="0.3">
      <c r="B662" s="369"/>
    </row>
    <row r="663" spans="2:2" x14ac:dyDescent="0.3">
      <c r="B663" s="369"/>
    </row>
    <row r="664" spans="2:2" x14ac:dyDescent="0.3">
      <c r="B664" s="369"/>
    </row>
    <row r="665" spans="2:2" x14ac:dyDescent="0.3">
      <c r="B665" s="369"/>
    </row>
    <row r="666" spans="2:2" x14ac:dyDescent="0.3">
      <c r="B666" s="369"/>
    </row>
    <row r="667" spans="2:2" x14ac:dyDescent="0.3">
      <c r="B667" s="369"/>
    </row>
    <row r="668" spans="2:2" x14ac:dyDescent="0.3">
      <c r="B668" s="369"/>
    </row>
    <row r="669" spans="2:2" x14ac:dyDescent="0.3">
      <c r="B669" s="369"/>
    </row>
    <row r="670" spans="2:2" x14ac:dyDescent="0.3">
      <c r="B670" s="369"/>
    </row>
    <row r="671" spans="2:2" x14ac:dyDescent="0.3">
      <c r="B671" s="369"/>
    </row>
    <row r="672" spans="2:2" x14ac:dyDescent="0.3">
      <c r="B672" s="369"/>
    </row>
    <row r="673" spans="2:2" x14ac:dyDescent="0.3">
      <c r="B673" s="369"/>
    </row>
    <row r="674" spans="2:2" x14ac:dyDescent="0.3">
      <c r="B674" s="369"/>
    </row>
    <row r="675" spans="2:2" x14ac:dyDescent="0.3">
      <c r="B675" s="369"/>
    </row>
    <row r="676" spans="2:2" x14ac:dyDescent="0.3">
      <c r="B676" s="369"/>
    </row>
    <row r="677" spans="2:2" x14ac:dyDescent="0.3">
      <c r="B677" s="369"/>
    </row>
    <row r="678" spans="2:2" x14ac:dyDescent="0.3">
      <c r="B678" s="369"/>
    </row>
    <row r="679" spans="2:2" x14ac:dyDescent="0.3">
      <c r="B679" s="369"/>
    </row>
    <row r="680" spans="2:2" x14ac:dyDescent="0.3">
      <c r="B680" s="369"/>
    </row>
    <row r="681" spans="2:2" x14ac:dyDescent="0.3">
      <c r="B681" s="369"/>
    </row>
    <row r="682" spans="2:2" x14ac:dyDescent="0.3">
      <c r="B682" s="369"/>
    </row>
    <row r="683" spans="2:2" x14ac:dyDescent="0.3">
      <c r="B683" s="369"/>
    </row>
    <row r="684" spans="2:2" x14ac:dyDescent="0.3">
      <c r="B684" s="369"/>
    </row>
    <row r="685" spans="2:2" x14ac:dyDescent="0.3">
      <c r="B685" s="369"/>
    </row>
    <row r="686" spans="2:2" x14ac:dyDescent="0.3">
      <c r="B686" s="369"/>
    </row>
    <row r="687" spans="2:2" x14ac:dyDescent="0.3">
      <c r="B687" s="369"/>
    </row>
    <row r="688" spans="2:2" x14ac:dyDescent="0.3">
      <c r="B688" s="369"/>
    </row>
    <row r="689" spans="2:2" x14ac:dyDescent="0.3">
      <c r="B689" s="369"/>
    </row>
    <row r="690" spans="2:2" x14ac:dyDescent="0.3">
      <c r="B690" s="369"/>
    </row>
    <row r="691" spans="2:2" x14ac:dyDescent="0.3">
      <c r="B691" s="369"/>
    </row>
    <row r="692" spans="2:2" x14ac:dyDescent="0.3">
      <c r="B692" s="369"/>
    </row>
    <row r="693" spans="2:2" x14ac:dyDescent="0.3">
      <c r="B693" s="369"/>
    </row>
    <row r="694" spans="2:2" x14ac:dyDescent="0.3">
      <c r="B694" s="369"/>
    </row>
    <row r="695" spans="2:2" x14ac:dyDescent="0.3">
      <c r="B695" s="369"/>
    </row>
    <row r="696" spans="2:2" x14ac:dyDescent="0.3">
      <c r="B696" s="369"/>
    </row>
    <row r="697" spans="2:2" x14ac:dyDescent="0.3">
      <c r="B697" s="369"/>
    </row>
    <row r="698" spans="2:2" x14ac:dyDescent="0.3">
      <c r="B698" s="369"/>
    </row>
    <row r="699" spans="2:2" x14ac:dyDescent="0.3">
      <c r="B699" s="369"/>
    </row>
    <row r="700" spans="2:2" x14ac:dyDescent="0.3">
      <c r="B700" s="369"/>
    </row>
    <row r="701" spans="2:2" x14ac:dyDescent="0.3">
      <c r="B701" s="369"/>
    </row>
    <row r="702" spans="2:2" x14ac:dyDescent="0.3">
      <c r="B702" s="369"/>
    </row>
    <row r="703" spans="2:2" x14ac:dyDescent="0.3">
      <c r="B703" s="369"/>
    </row>
    <row r="704" spans="2:2" x14ac:dyDescent="0.3">
      <c r="B704" s="369"/>
    </row>
    <row r="705" spans="2:2" x14ac:dyDescent="0.3">
      <c r="B705" s="369"/>
    </row>
    <row r="706" spans="2:2" x14ac:dyDescent="0.3">
      <c r="B706" s="369"/>
    </row>
    <row r="707" spans="2:2" x14ac:dyDescent="0.3">
      <c r="B707" s="369"/>
    </row>
    <row r="708" spans="2:2" x14ac:dyDescent="0.3">
      <c r="B708" s="369"/>
    </row>
    <row r="709" spans="2:2" x14ac:dyDescent="0.3">
      <c r="B709" s="369"/>
    </row>
    <row r="710" spans="2:2" x14ac:dyDescent="0.3">
      <c r="B710" s="369"/>
    </row>
    <row r="711" spans="2:2" x14ac:dyDescent="0.3">
      <c r="B711" s="369"/>
    </row>
    <row r="712" spans="2:2" x14ac:dyDescent="0.3">
      <c r="B712" s="369"/>
    </row>
    <row r="713" spans="2:2" x14ac:dyDescent="0.3">
      <c r="B713" s="369"/>
    </row>
    <row r="714" spans="2:2" x14ac:dyDescent="0.3">
      <c r="B714" s="369"/>
    </row>
    <row r="715" spans="2:2" x14ac:dyDescent="0.3">
      <c r="B715" s="369"/>
    </row>
    <row r="716" spans="2:2" x14ac:dyDescent="0.3">
      <c r="B716" s="369"/>
    </row>
    <row r="717" spans="2:2" x14ac:dyDescent="0.3">
      <c r="B717" s="369"/>
    </row>
    <row r="718" spans="2:2" x14ac:dyDescent="0.3">
      <c r="B718" s="369"/>
    </row>
    <row r="719" spans="2:2" x14ac:dyDescent="0.3">
      <c r="B719" s="369"/>
    </row>
    <row r="720" spans="2:2" x14ac:dyDescent="0.3">
      <c r="B720" s="369"/>
    </row>
    <row r="721" spans="2:2" x14ac:dyDescent="0.3">
      <c r="B721" s="369"/>
    </row>
    <row r="722" spans="2:2" x14ac:dyDescent="0.3">
      <c r="B722" s="369"/>
    </row>
    <row r="723" spans="2:2" x14ac:dyDescent="0.3">
      <c r="B723" s="369"/>
    </row>
    <row r="724" spans="2:2" x14ac:dyDescent="0.3">
      <c r="B724" s="369"/>
    </row>
    <row r="725" spans="2:2" x14ac:dyDescent="0.3">
      <c r="B725" s="369"/>
    </row>
    <row r="726" spans="2:2" x14ac:dyDescent="0.3">
      <c r="B726" s="369"/>
    </row>
    <row r="727" spans="2:2" x14ac:dyDescent="0.3">
      <c r="B727" s="369"/>
    </row>
    <row r="728" spans="2:2" x14ac:dyDescent="0.3">
      <c r="B728" s="369"/>
    </row>
    <row r="729" spans="2:2" x14ac:dyDescent="0.3">
      <c r="B729" s="369"/>
    </row>
    <row r="730" spans="2:2" x14ac:dyDescent="0.3">
      <c r="B730" s="369"/>
    </row>
    <row r="731" spans="2:2" x14ac:dyDescent="0.3">
      <c r="B731" s="369"/>
    </row>
    <row r="732" spans="2:2" x14ac:dyDescent="0.3">
      <c r="B732" s="369"/>
    </row>
    <row r="733" spans="2:2" x14ac:dyDescent="0.3">
      <c r="B733" s="369"/>
    </row>
    <row r="734" spans="2:2" x14ac:dyDescent="0.3">
      <c r="B734" s="369"/>
    </row>
    <row r="735" spans="2:2" x14ac:dyDescent="0.3">
      <c r="B735" s="369"/>
    </row>
    <row r="736" spans="2:2" x14ac:dyDescent="0.3">
      <c r="B736" s="369"/>
    </row>
    <row r="737" spans="2:2" x14ac:dyDescent="0.3">
      <c r="B737" s="369"/>
    </row>
    <row r="738" spans="2:2" x14ac:dyDescent="0.3">
      <c r="B738" s="369"/>
    </row>
    <row r="739" spans="2:2" x14ac:dyDescent="0.3">
      <c r="B739" s="369"/>
    </row>
    <row r="740" spans="2:2" x14ac:dyDescent="0.3">
      <c r="B740" s="369"/>
    </row>
    <row r="741" spans="2:2" x14ac:dyDescent="0.3">
      <c r="B741" s="369"/>
    </row>
    <row r="742" spans="2:2" x14ac:dyDescent="0.3">
      <c r="B742" s="369"/>
    </row>
    <row r="743" spans="2:2" x14ac:dyDescent="0.3">
      <c r="B743" s="369"/>
    </row>
    <row r="744" spans="2:2" x14ac:dyDescent="0.3">
      <c r="B744" s="369"/>
    </row>
    <row r="745" spans="2:2" x14ac:dyDescent="0.3">
      <c r="B745" s="369"/>
    </row>
    <row r="746" spans="2:2" x14ac:dyDescent="0.3">
      <c r="B746" s="369"/>
    </row>
    <row r="747" spans="2:2" x14ac:dyDescent="0.3">
      <c r="B747" s="369"/>
    </row>
    <row r="748" spans="2:2" x14ac:dyDescent="0.3">
      <c r="B748" s="369"/>
    </row>
    <row r="749" spans="2:2" x14ac:dyDescent="0.3">
      <c r="B749" s="369"/>
    </row>
    <row r="750" spans="2:2" x14ac:dyDescent="0.3">
      <c r="B750" s="369"/>
    </row>
    <row r="751" spans="2:2" x14ac:dyDescent="0.3">
      <c r="B751" s="369"/>
    </row>
    <row r="752" spans="2:2" x14ac:dyDescent="0.3">
      <c r="B752" s="369"/>
    </row>
    <row r="753" spans="2:2" x14ac:dyDescent="0.3">
      <c r="B753" s="369"/>
    </row>
    <row r="754" spans="2:2" x14ac:dyDescent="0.3">
      <c r="B754" s="369"/>
    </row>
    <row r="755" spans="2:2" x14ac:dyDescent="0.3">
      <c r="B755" s="369"/>
    </row>
    <row r="756" spans="2:2" x14ac:dyDescent="0.3">
      <c r="B756" s="369"/>
    </row>
    <row r="757" spans="2:2" x14ac:dyDescent="0.3">
      <c r="B757" s="369"/>
    </row>
    <row r="758" spans="2:2" x14ac:dyDescent="0.3">
      <c r="B758" s="369"/>
    </row>
    <row r="759" spans="2:2" x14ac:dyDescent="0.3">
      <c r="B759" s="369"/>
    </row>
    <row r="760" spans="2:2" x14ac:dyDescent="0.3">
      <c r="B760" s="369"/>
    </row>
    <row r="761" spans="2:2" x14ac:dyDescent="0.3">
      <c r="B761" s="369"/>
    </row>
    <row r="762" spans="2:2" x14ac:dyDescent="0.3">
      <c r="B762" s="369"/>
    </row>
    <row r="763" spans="2:2" x14ac:dyDescent="0.3">
      <c r="B763" s="369"/>
    </row>
    <row r="764" spans="2:2" x14ac:dyDescent="0.3">
      <c r="B764" s="369"/>
    </row>
    <row r="765" spans="2:2" x14ac:dyDescent="0.3">
      <c r="B765" s="369"/>
    </row>
    <row r="766" spans="2:2" x14ac:dyDescent="0.3">
      <c r="B766" s="369"/>
    </row>
    <row r="767" spans="2:2" x14ac:dyDescent="0.3">
      <c r="B767" s="369"/>
    </row>
    <row r="768" spans="2:2" x14ac:dyDescent="0.3">
      <c r="B768" s="369"/>
    </row>
    <row r="769" spans="2:2" x14ac:dyDescent="0.3">
      <c r="B769" s="369"/>
    </row>
    <row r="770" spans="2:2" x14ac:dyDescent="0.3">
      <c r="B770" s="369"/>
    </row>
    <row r="771" spans="2:2" x14ac:dyDescent="0.3">
      <c r="B771" s="369"/>
    </row>
    <row r="772" spans="2:2" x14ac:dyDescent="0.3">
      <c r="B772" s="369"/>
    </row>
    <row r="773" spans="2:2" x14ac:dyDescent="0.3">
      <c r="B773" s="369"/>
    </row>
    <row r="774" spans="2:2" x14ac:dyDescent="0.3">
      <c r="B774" s="369"/>
    </row>
    <row r="775" spans="2:2" x14ac:dyDescent="0.3">
      <c r="B775" s="369"/>
    </row>
    <row r="776" spans="2:2" x14ac:dyDescent="0.3">
      <c r="B776" s="369"/>
    </row>
    <row r="777" spans="2:2" x14ac:dyDescent="0.3">
      <c r="B777" s="369"/>
    </row>
    <row r="778" spans="2:2" x14ac:dyDescent="0.3">
      <c r="B778" s="369"/>
    </row>
    <row r="779" spans="2:2" x14ac:dyDescent="0.3">
      <c r="B779" s="369"/>
    </row>
    <row r="780" spans="2:2" x14ac:dyDescent="0.3">
      <c r="B780" s="369"/>
    </row>
    <row r="781" spans="2:2" x14ac:dyDescent="0.3">
      <c r="B781" s="369"/>
    </row>
    <row r="782" spans="2:2" x14ac:dyDescent="0.3">
      <c r="B782" s="369"/>
    </row>
    <row r="783" spans="2:2" x14ac:dyDescent="0.3">
      <c r="B783" s="369"/>
    </row>
    <row r="784" spans="2:2" x14ac:dyDescent="0.3">
      <c r="B784" s="369"/>
    </row>
    <row r="785" spans="2:2" x14ac:dyDescent="0.3">
      <c r="B785" s="369"/>
    </row>
    <row r="786" spans="2:2" x14ac:dyDescent="0.3">
      <c r="B786" s="369"/>
    </row>
  </sheetData>
  <mergeCells count="1">
    <mergeCell ref="A1:C1"/>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
  <sheetViews>
    <sheetView showGridLines="0" view="pageBreakPreview" zoomScaleNormal="100" zoomScaleSheetLayoutView="100" workbookViewId="0">
      <selection activeCell="A18" sqref="A18"/>
    </sheetView>
  </sheetViews>
  <sheetFormatPr defaultColWidth="5.88671875" defaultRowHeight="21.75" customHeight="1" x14ac:dyDescent="0.3"/>
  <cols>
    <col min="1" max="1" width="40" style="728" customWidth="1"/>
    <col min="2" max="2" width="6.5546875" style="927" customWidth="1"/>
    <col min="3" max="3" width="6.109375" style="927" customWidth="1"/>
    <col min="4" max="4" width="6.44140625" style="927" customWidth="1"/>
    <col min="5" max="5" width="5.33203125" style="927" customWidth="1"/>
    <col min="6" max="6" width="6" style="927" customWidth="1"/>
    <col min="7" max="7" width="6.109375" style="927" customWidth="1"/>
    <col min="8" max="8" width="7" style="927" customWidth="1"/>
    <col min="9" max="9" width="7.109375" style="927" customWidth="1"/>
    <col min="10" max="10" width="5.44140625" style="927" customWidth="1"/>
    <col min="11" max="11" width="6" style="927" customWidth="1"/>
    <col min="12" max="12" width="7.5546875" style="927" customWidth="1"/>
    <col min="13" max="13" width="6.109375" style="927" customWidth="1"/>
    <col min="14" max="14" width="6.44140625" style="927" customWidth="1"/>
    <col min="15" max="15" width="5.5546875" style="927" customWidth="1"/>
    <col min="16" max="16" width="6.88671875" style="927" customWidth="1"/>
    <col min="17" max="17" width="7" style="927" customWidth="1"/>
    <col min="18" max="18" width="6.88671875" style="927" customWidth="1"/>
    <col min="19" max="19" width="6" style="927" customWidth="1"/>
    <col min="20" max="20" width="7.88671875" style="927" customWidth="1"/>
    <col min="21" max="21" width="7.109375" style="927" customWidth="1"/>
    <col min="22" max="16384" width="5.88671875" style="728"/>
  </cols>
  <sheetData>
    <row r="1" spans="1:21" s="6" customFormat="1" ht="25.2" customHeight="1" thickTop="1" thickBot="1" x14ac:dyDescent="0.35">
      <c r="A1" s="981" t="s">
        <v>498</v>
      </c>
      <c r="B1" s="981"/>
      <c r="C1" s="981"/>
      <c r="D1" s="981"/>
      <c r="E1" s="981"/>
      <c r="F1" s="981"/>
      <c r="G1" s="981"/>
      <c r="H1" s="981"/>
      <c r="I1" s="981"/>
      <c r="J1" s="981"/>
      <c r="K1" s="981"/>
      <c r="L1" s="981"/>
      <c r="M1" s="981"/>
      <c r="N1" s="981"/>
      <c r="O1" s="981"/>
      <c r="P1" s="981"/>
      <c r="Q1" s="981"/>
      <c r="R1" s="981"/>
      <c r="S1" s="981"/>
      <c r="T1" s="981"/>
      <c r="U1" s="981"/>
    </row>
    <row r="2" spans="1:21" s="114" customFormat="1" ht="28.5" customHeight="1" thickTop="1" thickBot="1" x14ac:dyDescent="0.35">
      <c r="A2" s="101"/>
      <c r="B2" s="988" t="s">
        <v>141</v>
      </c>
      <c r="C2" s="989"/>
      <c r="D2" s="989"/>
      <c r="E2" s="989"/>
      <c r="F2" s="989"/>
      <c r="G2" s="988" t="s">
        <v>7</v>
      </c>
      <c r="H2" s="989"/>
      <c r="I2" s="989"/>
      <c r="J2" s="989"/>
      <c r="K2" s="989"/>
      <c r="L2" s="988" t="s">
        <v>320</v>
      </c>
      <c r="M2" s="989"/>
      <c r="N2" s="989"/>
      <c r="O2" s="989"/>
      <c r="P2" s="989"/>
      <c r="Q2" s="988" t="s">
        <v>5</v>
      </c>
      <c r="R2" s="989"/>
      <c r="S2" s="989"/>
      <c r="T2" s="989"/>
      <c r="U2" s="989"/>
    </row>
    <row r="3" spans="1:21" ht="17.25" customHeight="1" thickTop="1" thickBot="1" x14ac:dyDescent="0.35">
      <c r="A3" s="103"/>
      <c r="B3" s="104" t="s">
        <v>8</v>
      </c>
      <c r="C3" s="105" t="s">
        <v>9</v>
      </c>
      <c r="D3" s="106" t="s">
        <v>10</v>
      </c>
      <c r="E3" s="106" t="s">
        <v>11</v>
      </c>
      <c r="F3" s="106" t="s">
        <v>5</v>
      </c>
      <c r="G3" s="106" t="s">
        <v>8</v>
      </c>
      <c r="H3" s="106" t="s">
        <v>9</v>
      </c>
      <c r="I3" s="106" t="s">
        <v>10</v>
      </c>
      <c r="J3" s="106" t="s">
        <v>11</v>
      </c>
      <c r="K3" s="106" t="s">
        <v>5</v>
      </c>
      <c r="L3" s="106" t="s">
        <v>8</v>
      </c>
      <c r="M3" s="106" t="s">
        <v>9</v>
      </c>
      <c r="N3" s="106" t="s">
        <v>10</v>
      </c>
      <c r="O3" s="106" t="s">
        <v>11</v>
      </c>
      <c r="P3" s="106" t="s">
        <v>5</v>
      </c>
      <c r="Q3" s="106" t="s">
        <v>8</v>
      </c>
      <c r="R3" s="106" t="s">
        <v>12</v>
      </c>
      <c r="S3" s="106" t="s">
        <v>13</v>
      </c>
      <c r="T3" s="106" t="s">
        <v>11</v>
      </c>
      <c r="U3" s="106" t="s">
        <v>5</v>
      </c>
    </row>
    <row r="4" spans="1:21" ht="19.95" customHeight="1" thickTop="1" thickBot="1" x14ac:dyDescent="0.35">
      <c r="A4" s="477" t="s">
        <v>14</v>
      </c>
      <c r="B4" s="86">
        <v>2416</v>
      </c>
      <c r="C4" s="107">
        <v>65</v>
      </c>
      <c r="D4" s="107">
        <v>40</v>
      </c>
      <c r="E4" s="107">
        <v>15</v>
      </c>
      <c r="F4" s="107">
        <v>2536</v>
      </c>
      <c r="G4" s="107">
        <v>3214</v>
      </c>
      <c r="H4" s="107">
        <v>2072</v>
      </c>
      <c r="I4" s="107">
        <v>1287</v>
      </c>
      <c r="J4" s="107">
        <v>334</v>
      </c>
      <c r="K4" s="107">
        <v>6907</v>
      </c>
      <c r="L4" s="107">
        <v>4279</v>
      </c>
      <c r="M4" s="107">
        <v>3298</v>
      </c>
      <c r="N4" s="107">
        <v>2131</v>
      </c>
      <c r="O4" s="107">
        <v>448</v>
      </c>
      <c r="P4" s="107">
        <v>10156</v>
      </c>
      <c r="Q4" s="107">
        <v>9909</v>
      </c>
      <c r="R4" s="107">
        <v>5435</v>
      </c>
      <c r="S4" s="107">
        <v>3458</v>
      </c>
      <c r="T4" s="107">
        <v>797</v>
      </c>
      <c r="U4" s="107">
        <v>19599</v>
      </c>
    </row>
    <row r="5" spans="1:21" ht="19.95" customHeight="1" thickTop="1" thickBot="1" x14ac:dyDescent="0.35">
      <c r="A5" s="476" t="s">
        <v>227</v>
      </c>
      <c r="B5" s="82">
        <v>0</v>
      </c>
      <c r="C5" s="83" t="s">
        <v>544</v>
      </c>
      <c r="D5" s="82">
        <v>24</v>
      </c>
      <c r="E5" s="82">
        <v>12</v>
      </c>
      <c r="F5" s="82">
        <v>38</v>
      </c>
      <c r="G5" s="82" t="s">
        <v>544</v>
      </c>
      <c r="H5" s="82">
        <v>110</v>
      </c>
      <c r="I5" s="82">
        <v>457</v>
      </c>
      <c r="J5" s="82">
        <v>360</v>
      </c>
      <c r="K5" s="82">
        <v>928</v>
      </c>
      <c r="L5" s="82">
        <v>0</v>
      </c>
      <c r="M5" s="82">
        <v>33</v>
      </c>
      <c r="N5" s="82">
        <v>121</v>
      </c>
      <c r="O5" s="82">
        <v>103</v>
      </c>
      <c r="P5" s="82">
        <v>257</v>
      </c>
      <c r="Q5" s="82" t="s">
        <v>544</v>
      </c>
      <c r="R5" s="82">
        <v>145</v>
      </c>
      <c r="S5" s="82">
        <v>602</v>
      </c>
      <c r="T5" s="82">
        <v>475</v>
      </c>
      <c r="U5" s="82">
        <v>1223</v>
      </c>
    </row>
    <row r="6" spans="1:21" ht="19.95" customHeight="1" thickTop="1" thickBot="1" x14ac:dyDescent="0.35">
      <c r="A6" s="477" t="s">
        <v>15</v>
      </c>
      <c r="B6" s="86">
        <v>0</v>
      </c>
      <c r="C6" s="87" t="s">
        <v>544</v>
      </c>
      <c r="D6" s="87">
        <v>8</v>
      </c>
      <c r="E6" s="87">
        <v>8</v>
      </c>
      <c r="F6" s="87">
        <v>20</v>
      </c>
      <c r="G6" s="87">
        <v>9</v>
      </c>
      <c r="H6" s="87">
        <v>90</v>
      </c>
      <c r="I6" s="87">
        <v>414</v>
      </c>
      <c r="J6" s="87">
        <v>398</v>
      </c>
      <c r="K6" s="87">
        <v>911</v>
      </c>
      <c r="L6" s="87">
        <v>53</v>
      </c>
      <c r="M6" s="87">
        <v>410</v>
      </c>
      <c r="N6" s="87">
        <v>1794</v>
      </c>
      <c r="O6" s="87">
        <v>1201</v>
      </c>
      <c r="P6" s="87">
        <v>3458</v>
      </c>
      <c r="Q6" s="87">
        <v>62</v>
      </c>
      <c r="R6" s="87">
        <v>504</v>
      </c>
      <c r="S6" s="87">
        <v>2216</v>
      </c>
      <c r="T6" s="87">
        <v>1607</v>
      </c>
      <c r="U6" s="87">
        <v>4389</v>
      </c>
    </row>
    <row r="7" spans="1:21" ht="19.95" customHeight="1" thickTop="1" thickBot="1" x14ac:dyDescent="0.35">
      <c r="A7" s="476" t="s">
        <v>16</v>
      </c>
      <c r="B7" s="82">
        <v>0</v>
      </c>
      <c r="C7" s="83">
        <v>0</v>
      </c>
      <c r="D7" s="82">
        <v>0</v>
      </c>
      <c r="E7" s="82">
        <v>0</v>
      </c>
      <c r="F7" s="82">
        <v>0</v>
      </c>
      <c r="G7" s="82" t="s">
        <v>544</v>
      </c>
      <c r="H7" s="82">
        <v>17</v>
      </c>
      <c r="I7" s="82">
        <v>63</v>
      </c>
      <c r="J7" s="82">
        <v>96</v>
      </c>
      <c r="K7" s="82">
        <v>177</v>
      </c>
      <c r="L7" s="82">
        <v>22</v>
      </c>
      <c r="M7" s="82">
        <v>143</v>
      </c>
      <c r="N7" s="82">
        <v>794</v>
      </c>
      <c r="O7" s="82">
        <v>869</v>
      </c>
      <c r="P7" s="82">
        <v>1828</v>
      </c>
      <c r="Q7" s="82">
        <v>23</v>
      </c>
      <c r="R7" s="82">
        <v>160</v>
      </c>
      <c r="S7" s="82">
        <v>857</v>
      </c>
      <c r="T7" s="82">
        <v>965</v>
      </c>
      <c r="U7" s="82">
        <v>2005</v>
      </c>
    </row>
    <row r="8" spans="1:21" ht="19.95" customHeight="1" thickTop="1" thickBot="1" x14ac:dyDescent="0.35">
      <c r="A8" s="477" t="s">
        <v>240</v>
      </c>
      <c r="B8" s="86" t="s">
        <v>544</v>
      </c>
      <c r="C8" s="87">
        <v>0</v>
      </c>
      <c r="D8" s="87" t="s">
        <v>544</v>
      </c>
      <c r="E8" s="87" t="s">
        <v>544</v>
      </c>
      <c r="F8" s="87">
        <v>6</v>
      </c>
      <c r="G8" s="87" t="s">
        <v>544</v>
      </c>
      <c r="H8" s="87">
        <v>34</v>
      </c>
      <c r="I8" s="87">
        <v>78</v>
      </c>
      <c r="J8" s="87">
        <v>100</v>
      </c>
      <c r="K8" s="87">
        <v>215</v>
      </c>
      <c r="L8" s="87">
        <v>30</v>
      </c>
      <c r="M8" s="87">
        <v>181</v>
      </c>
      <c r="N8" s="87">
        <v>409</v>
      </c>
      <c r="O8" s="87">
        <v>295</v>
      </c>
      <c r="P8" s="87">
        <v>915</v>
      </c>
      <c r="Q8" s="87">
        <v>36</v>
      </c>
      <c r="R8" s="87">
        <v>215</v>
      </c>
      <c r="S8" s="87">
        <v>488</v>
      </c>
      <c r="T8" s="87">
        <v>397</v>
      </c>
      <c r="U8" s="87">
        <v>1136</v>
      </c>
    </row>
    <row r="9" spans="1:21" ht="19.95" customHeight="1" thickTop="1" thickBot="1" x14ac:dyDescent="0.35">
      <c r="A9" s="476" t="s">
        <v>17</v>
      </c>
      <c r="B9" s="82">
        <v>0</v>
      </c>
      <c r="C9" s="83">
        <v>0</v>
      </c>
      <c r="D9" s="82">
        <v>0</v>
      </c>
      <c r="E9" s="82">
        <v>0</v>
      </c>
      <c r="F9" s="82">
        <v>0</v>
      </c>
      <c r="G9" s="82" t="s">
        <v>544</v>
      </c>
      <c r="H9" s="82">
        <v>5</v>
      </c>
      <c r="I9" s="82" t="s">
        <v>544</v>
      </c>
      <c r="J9" s="82">
        <v>0</v>
      </c>
      <c r="K9" s="82">
        <v>9</v>
      </c>
      <c r="L9" s="82">
        <v>0</v>
      </c>
      <c r="M9" s="82">
        <v>0</v>
      </c>
      <c r="N9" s="82">
        <v>0</v>
      </c>
      <c r="O9" s="82" t="s">
        <v>544</v>
      </c>
      <c r="P9" s="82" t="s">
        <v>544</v>
      </c>
      <c r="Q9" s="82" t="s">
        <v>544</v>
      </c>
      <c r="R9" s="82">
        <v>5</v>
      </c>
      <c r="S9" s="82" t="s">
        <v>544</v>
      </c>
      <c r="T9" s="82" t="s">
        <v>544</v>
      </c>
      <c r="U9" s="82">
        <v>10</v>
      </c>
    </row>
    <row r="10" spans="1:21" ht="19.95" customHeight="1" thickTop="1" thickBot="1" x14ac:dyDescent="0.35">
      <c r="A10" s="477" t="s">
        <v>18</v>
      </c>
      <c r="B10" s="86">
        <v>0</v>
      </c>
      <c r="C10" s="87" t="s">
        <v>544</v>
      </c>
      <c r="D10" s="87" t="s">
        <v>544</v>
      </c>
      <c r="E10" s="87" t="s">
        <v>544</v>
      </c>
      <c r="F10" s="87" t="s">
        <v>544</v>
      </c>
      <c r="G10" s="87">
        <v>0</v>
      </c>
      <c r="H10" s="87" t="s">
        <v>544</v>
      </c>
      <c r="I10" s="87" t="s">
        <v>544</v>
      </c>
      <c r="J10" s="87" t="s">
        <v>544</v>
      </c>
      <c r="K10" s="87" t="s">
        <v>544</v>
      </c>
      <c r="L10" s="87">
        <v>0</v>
      </c>
      <c r="M10" s="87">
        <v>11</v>
      </c>
      <c r="N10" s="87">
        <v>6</v>
      </c>
      <c r="O10" s="87" t="s">
        <v>544</v>
      </c>
      <c r="P10" s="87">
        <v>18</v>
      </c>
      <c r="Q10" s="87">
        <v>0</v>
      </c>
      <c r="R10" s="87">
        <v>13</v>
      </c>
      <c r="S10" s="87">
        <v>9</v>
      </c>
      <c r="T10" s="87" t="s">
        <v>544</v>
      </c>
      <c r="U10" s="87">
        <v>26</v>
      </c>
    </row>
    <row r="11" spans="1:21" s="922" customFormat="1" ht="22.2" customHeight="1" thickTop="1" thickBot="1" x14ac:dyDescent="0.35">
      <c r="A11" s="478" t="s">
        <v>5</v>
      </c>
      <c r="B11" s="89">
        <v>2419</v>
      </c>
      <c r="C11" s="90">
        <v>72</v>
      </c>
      <c r="D11" s="89">
        <v>74</v>
      </c>
      <c r="E11" s="89">
        <v>39</v>
      </c>
      <c r="F11" s="89">
        <v>2604</v>
      </c>
      <c r="G11" s="89">
        <v>3229</v>
      </c>
      <c r="H11" s="89">
        <v>2329</v>
      </c>
      <c r="I11" s="89">
        <v>2304</v>
      </c>
      <c r="J11" s="89">
        <v>1289</v>
      </c>
      <c r="K11" s="89">
        <v>9151</v>
      </c>
      <c r="L11" s="89">
        <v>4384</v>
      </c>
      <c r="M11" s="89">
        <v>4076</v>
      </c>
      <c r="N11" s="89">
        <v>5255</v>
      </c>
      <c r="O11" s="89">
        <v>2918</v>
      </c>
      <c r="P11" s="89">
        <v>16633</v>
      </c>
      <c r="Q11" s="89">
        <v>10032</v>
      </c>
      <c r="R11" s="89">
        <v>6477</v>
      </c>
      <c r="S11" s="89">
        <v>7633</v>
      </c>
      <c r="T11" s="89">
        <v>4246</v>
      </c>
      <c r="U11" s="89">
        <v>28388</v>
      </c>
    </row>
    <row r="12" spans="1:21" s="924" customFormat="1" ht="13.5" customHeight="1" thickTop="1" thickBot="1" x14ac:dyDescent="0.35">
      <c r="A12" s="923" t="s">
        <v>368</v>
      </c>
      <c r="B12" s="193"/>
      <c r="C12" s="193"/>
      <c r="D12" s="193"/>
      <c r="E12" s="193"/>
      <c r="F12" s="193"/>
      <c r="G12" s="193"/>
      <c r="H12" s="193"/>
      <c r="I12" s="193"/>
      <c r="J12" s="193"/>
      <c r="K12" s="193"/>
      <c r="L12" s="193"/>
      <c r="M12" s="193"/>
      <c r="N12" s="193"/>
      <c r="O12" s="193"/>
      <c r="P12" s="193"/>
      <c r="Q12" s="193"/>
      <c r="R12" s="193"/>
      <c r="S12" s="193"/>
      <c r="T12" s="193"/>
      <c r="U12" s="193"/>
    </row>
    <row r="13" spans="1:21" s="924" customFormat="1" ht="13.5" customHeight="1" thickTop="1" thickBot="1" x14ac:dyDescent="0.35">
      <c r="A13" s="696" t="s">
        <v>564</v>
      </c>
      <c r="B13" s="452"/>
      <c r="C13" s="925"/>
      <c r="D13" s="925"/>
      <c r="E13" s="925"/>
      <c r="F13" s="925"/>
      <c r="G13" s="925"/>
      <c r="H13" s="925"/>
      <c r="I13" s="925"/>
      <c r="J13" s="925"/>
      <c r="K13" s="925"/>
      <c r="L13" s="925"/>
      <c r="M13" s="925"/>
      <c r="N13" s="925"/>
      <c r="O13" s="925"/>
      <c r="P13" s="925"/>
      <c r="Q13" s="925"/>
      <c r="R13" s="193"/>
      <c r="S13" s="193"/>
      <c r="T13" s="193"/>
      <c r="U13" s="193"/>
    </row>
    <row r="14" spans="1:21" s="924" customFormat="1" ht="21.75" customHeight="1" thickTop="1" thickBot="1" x14ac:dyDescent="0.35">
      <c r="A14" s="889" t="s">
        <v>472</v>
      </c>
      <c r="B14" s="564"/>
      <c r="C14" s="926"/>
      <c r="D14" s="926"/>
      <c r="E14" s="926"/>
      <c r="F14" s="926"/>
      <c r="G14" s="926"/>
      <c r="H14" s="926"/>
      <c r="I14" s="926"/>
      <c r="J14" s="926"/>
      <c r="K14" s="926"/>
      <c r="L14" s="926"/>
      <c r="M14" s="926"/>
      <c r="N14" s="926"/>
      <c r="O14" s="926"/>
      <c r="P14" s="926"/>
      <c r="Q14" s="926"/>
      <c r="R14" s="926"/>
      <c r="S14" s="926"/>
      <c r="T14" s="926"/>
      <c r="U14" s="926"/>
    </row>
    <row r="15" spans="1:21" ht="14.25" customHeight="1" thickTop="1" x14ac:dyDescent="0.3"/>
    <row r="17" spans="2:4" ht="21.75" customHeight="1" x14ac:dyDescent="0.3">
      <c r="B17" s="728"/>
      <c r="C17" s="728"/>
      <c r="D17" s="728"/>
    </row>
  </sheetData>
  <mergeCells count="5">
    <mergeCell ref="A1:U1"/>
    <mergeCell ref="B2:F2"/>
    <mergeCell ref="G2:K2"/>
    <mergeCell ref="L2:P2"/>
    <mergeCell ref="Q2:U2"/>
  </mergeCells>
  <printOptions horizontalCentered="1"/>
  <pageMargins left="0.31496062992125984" right="0.31496062992125984" top="0.74803149606299213" bottom="0.74803149606299213" header="0.31496062992125984" footer="0.31496062992125984"/>
  <pageSetup paperSize="9" scale="83" fitToHeight="0" orientation="landscape" r:id="rId1"/>
  <headerFooter>
    <oddFooter>&amp;R&amp;[12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9"/>
  <sheetViews>
    <sheetView showGridLines="0" view="pageBreakPreview" zoomScaleNormal="100" zoomScaleSheetLayoutView="100" workbookViewId="0">
      <selection activeCell="I26" sqref="I26"/>
    </sheetView>
  </sheetViews>
  <sheetFormatPr defaultColWidth="9.109375" defaultRowHeight="14.25" customHeight="1" x14ac:dyDescent="0.3"/>
  <cols>
    <col min="1" max="1" width="47.5546875" style="921" customWidth="1"/>
    <col min="2" max="7" width="16" style="117" customWidth="1"/>
    <col min="8" max="16384" width="9.109375" style="917"/>
  </cols>
  <sheetData>
    <row r="1" spans="1:51" s="910" customFormat="1" ht="25.2" customHeight="1" thickBot="1" x14ac:dyDescent="0.35">
      <c r="A1" s="980" t="s">
        <v>499</v>
      </c>
      <c r="B1" s="980"/>
      <c r="C1" s="980"/>
      <c r="D1" s="980"/>
      <c r="E1" s="980"/>
      <c r="F1" s="980"/>
      <c r="G1" s="980"/>
      <c r="H1" s="909"/>
      <c r="I1" s="909"/>
      <c r="J1" s="909"/>
      <c r="K1" s="909"/>
      <c r="L1" s="909"/>
      <c r="M1" s="909"/>
      <c r="N1" s="909"/>
      <c r="O1" s="909"/>
      <c r="P1" s="909"/>
      <c r="Q1" s="909"/>
      <c r="R1" s="909"/>
      <c r="S1" s="909"/>
      <c r="T1" s="909"/>
      <c r="U1" s="909"/>
      <c r="V1" s="909"/>
      <c r="W1" s="909"/>
      <c r="X1" s="909"/>
      <c r="Y1" s="909"/>
      <c r="Z1" s="909"/>
      <c r="AA1" s="909"/>
      <c r="AB1" s="909"/>
      <c r="AC1" s="909"/>
      <c r="AD1" s="909"/>
      <c r="AE1" s="909"/>
      <c r="AF1" s="909"/>
      <c r="AG1" s="909"/>
      <c r="AH1" s="909"/>
      <c r="AI1" s="909"/>
      <c r="AJ1" s="909"/>
      <c r="AK1" s="909"/>
      <c r="AL1" s="909"/>
      <c r="AM1" s="909"/>
      <c r="AN1" s="909"/>
      <c r="AO1" s="909"/>
      <c r="AP1" s="909"/>
      <c r="AQ1" s="909"/>
      <c r="AR1" s="909"/>
      <c r="AS1" s="909"/>
      <c r="AT1" s="909"/>
      <c r="AU1" s="909"/>
      <c r="AV1" s="909"/>
      <c r="AW1" s="909"/>
      <c r="AX1" s="909"/>
      <c r="AY1" s="909"/>
    </row>
    <row r="2" spans="1:51" s="114" customFormat="1" ht="21" customHeight="1" thickBot="1" x14ac:dyDescent="0.35">
      <c r="A2" s="101"/>
      <c r="B2" s="995" t="s">
        <v>321</v>
      </c>
      <c r="C2" s="996"/>
      <c r="D2" s="996"/>
      <c r="E2" s="997" t="s">
        <v>264</v>
      </c>
      <c r="F2" s="998"/>
      <c r="G2" s="999"/>
      <c r="H2" s="911"/>
      <c r="I2" s="911"/>
      <c r="J2" s="911"/>
      <c r="K2" s="911"/>
      <c r="L2" s="911"/>
      <c r="M2" s="911"/>
      <c r="N2" s="911"/>
      <c r="O2" s="911"/>
      <c r="P2" s="911"/>
      <c r="Q2" s="911"/>
      <c r="R2" s="911"/>
      <c r="S2" s="911"/>
      <c r="T2" s="911"/>
      <c r="U2" s="911"/>
      <c r="V2" s="911"/>
      <c r="W2" s="911"/>
      <c r="X2" s="911"/>
      <c r="Y2" s="911"/>
      <c r="Z2" s="911"/>
      <c r="AA2" s="911"/>
      <c r="AB2" s="911"/>
      <c r="AC2" s="911"/>
      <c r="AD2" s="911"/>
      <c r="AE2" s="911"/>
      <c r="AF2" s="911"/>
      <c r="AG2" s="911"/>
      <c r="AH2" s="911"/>
      <c r="AI2" s="911"/>
      <c r="AJ2" s="911"/>
      <c r="AK2" s="911"/>
      <c r="AL2" s="911"/>
      <c r="AM2" s="911"/>
      <c r="AN2" s="911"/>
      <c r="AO2" s="911"/>
      <c r="AP2" s="911"/>
      <c r="AQ2" s="911"/>
      <c r="AR2" s="911"/>
      <c r="AS2" s="911"/>
      <c r="AT2" s="911"/>
      <c r="AU2" s="911"/>
      <c r="AV2" s="911"/>
      <c r="AW2" s="911"/>
      <c r="AX2" s="911"/>
      <c r="AY2" s="911"/>
    </row>
    <row r="3" spans="1:51" s="728" customFormat="1" ht="21" customHeight="1" thickTop="1" thickBot="1" x14ac:dyDescent="0.35">
      <c r="A3" s="194"/>
      <c r="B3" s="200" t="s">
        <v>322</v>
      </c>
      <c r="C3" s="201" t="s">
        <v>323</v>
      </c>
      <c r="D3" s="202" t="s">
        <v>19</v>
      </c>
      <c r="E3" s="200" t="s">
        <v>322</v>
      </c>
      <c r="F3" s="201" t="s">
        <v>323</v>
      </c>
      <c r="G3" s="202" t="s">
        <v>19</v>
      </c>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c r="AM3" s="806"/>
      <c r="AN3" s="806"/>
      <c r="AO3" s="806"/>
      <c r="AP3" s="806"/>
      <c r="AQ3" s="806"/>
      <c r="AR3" s="806"/>
      <c r="AS3" s="806"/>
      <c r="AT3" s="806"/>
      <c r="AU3" s="806"/>
      <c r="AV3" s="806"/>
      <c r="AW3" s="806"/>
      <c r="AX3" s="806"/>
      <c r="AY3" s="806"/>
    </row>
    <row r="4" spans="1:51" s="913" customFormat="1" ht="17.25" customHeight="1" thickTop="1" thickBot="1" x14ac:dyDescent="0.35">
      <c r="A4" s="565" t="s">
        <v>20</v>
      </c>
      <c r="B4" s="108">
        <v>8734</v>
      </c>
      <c r="C4" s="108">
        <v>10865</v>
      </c>
      <c r="D4" s="108">
        <v>19599</v>
      </c>
      <c r="E4" s="108">
        <v>8744</v>
      </c>
      <c r="F4" s="108">
        <v>11101</v>
      </c>
      <c r="G4" s="108">
        <v>19845</v>
      </c>
      <c r="H4" s="912"/>
      <c r="I4" s="912"/>
      <c r="J4" s="912"/>
      <c r="K4" s="912"/>
      <c r="L4" s="912"/>
      <c r="M4" s="912"/>
      <c r="N4" s="912"/>
      <c r="O4" s="912"/>
      <c r="P4" s="912"/>
      <c r="Q4" s="912"/>
      <c r="R4" s="912"/>
      <c r="S4" s="912"/>
      <c r="T4" s="912"/>
      <c r="U4" s="912"/>
      <c r="V4" s="912"/>
      <c r="W4" s="912"/>
      <c r="X4" s="912"/>
      <c r="Y4" s="912"/>
      <c r="Z4" s="912"/>
      <c r="AA4" s="912"/>
      <c r="AB4" s="912"/>
      <c r="AC4" s="912"/>
      <c r="AD4" s="912"/>
      <c r="AE4" s="912"/>
      <c r="AF4" s="912"/>
      <c r="AG4" s="912"/>
      <c r="AH4" s="912"/>
      <c r="AI4" s="912"/>
      <c r="AJ4" s="912"/>
      <c r="AK4" s="912"/>
      <c r="AL4" s="912"/>
      <c r="AM4" s="912"/>
      <c r="AN4" s="912"/>
      <c r="AO4" s="912"/>
      <c r="AP4" s="912"/>
      <c r="AQ4" s="912"/>
      <c r="AR4" s="912"/>
      <c r="AS4" s="912"/>
      <c r="AT4" s="912"/>
      <c r="AU4" s="912"/>
      <c r="AV4" s="912"/>
      <c r="AW4" s="912"/>
      <c r="AX4" s="912"/>
      <c r="AY4" s="912"/>
    </row>
    <row r="5" spans="1:51" s="728" customFormat="1" ht="15" customHeight="1" thickTop="1" thickBot="1" x14ac:dyDescent="0.35">
      <c r="A5" s="476" t="s">
        <v>21</v>
      </c>
      <c r="B5" s="82">
        <v>6889</v>
      </c>
      <c r="C5" s="83">
        <v>6345</v>
      </c>
      <c r="D5" s="268">
        <v>13234</v>
      </c>
      <c r="E5" s="268">
        <v>6890</v>
      </c>
      <c r="F5" s="269">
        <v>6445</v>
      </c>
      <c r="G5" s="268">
        <v>13335</v>
      </c>
      <c r="H5" s="806"/>
      <c r="I5" s="806"/>
      <c r="J5" s="806"/>
      <c r="K5" s="806"/>
      <c r="L5" s="806"/>
      <c r="M5" s="806"/>
      <c r="N5" s="806"/>
      <c r="O5" s="806"/>
      <c r="P5" s="806"/>
      <c r="Q5" s="806"/>
      <c r="R5" s="806"/>
      <c r="S5" s="806"/>
      <c r="T5" s="806"/>
      <c r="U5" s="806"/>
      <c r="V5" s="806"/>
      <c r="W5" s="806"/>
      <c r="X5" s="806"/>
      <c r="Y5" s="806"/>
      <c r="Z5" s="806"/>
      <c r="AA5" s="806"/>
      <c r="AB5" s="806"/>
      <c r="AC5" s="806"/>
      <c r="AD5" s="806"/>
      <c r="AE5" s="806"/>
      <c r="AF5" s="806"/>
      <c r="AG5" s="806"/>
      <c r="AH5" s="806"/>
      <c r="AI5" s="806"/>
      <c r="AJ5" s="806"/>
      <c r="AK5" s="806"/>
      <c r="AL5" s="806"/>
      <c r="AM5" s="806"/>
      <c r="AN5" s="806"/>
      <c r="AO5" s="806"/>
      <c r="AP5" s="806"/>
      <c r="AQ5" s="806"/>
      <c r="AR5" s="806"/>
      <c r="AS5" s="806"/>
      <c r="AT5" s="806"/>
      <c r="AU5" s="806"/>
      <c r="AV5" s="806"/>
      <c r="AW5" s="806"/>
      <c r="AX5" s="806"/>
      <c r="AY5" s="806"/>
    </row>
    <row r="6" spans="1:51" s="728" customFormat="1" ht="15" customHeight="1" thickTop="1" thickBot="1" x14ac:dyDescent="0.35">
      <c r="A6" s="477" t="s">
        <v>22</v>
      </c>
      <c r="B6" s="86">
        <v>1610</v>
      </c>
      <c r="C6" s="87">
        <v>3188</v>
      </c>
      <c r="D6" s="271">
        <v>4798</v>
      </c>
      <c r="E6" s="271">
        <v>1615</v>
      </c>
      <c r="F6" s="272">
        <v>3262</v>
      </c>
      <c r="G6" s="271">
        <v>4877</v>
      </c>
      <c r="H6" s="806"/>
      <c r="I6" s="806"/>
      <c r="J6" s="806"/>
      <c r="K6" s="806"/>
      <c r="L6" s="806"/>
      <c r="M6" s="806"/>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c r="AP6" s="806"/>
      <c r="AQ6" s="806"/>
      <c r="AR6" s="806"/>
      <c r="AS6" s="806"/>
      <c r="AT6" s="806"/>
      <c r="AU6" s="806"/>
      <c r="AV6" s="806"/>
      <c r="AW6" s="806"/>
      <c r="AX6" s="806"/>
      <c r="AY6" s="806"/>
    </row>
    <row r="7" spans="1:51" s="728" customFormat="1" ht="15" customHeight="1" thickTop="1" thickBot="1" x14ac:dyDescent="0.35">
      <c r="A7" s="476" t="s">
        <v>23</v>
      </c>
      <c r="B7" s="82" t="s">
        <v>544</v>
      </c>
      <c r="C7" s="83">
        <v>953</v>
      </c>
      <c r="D7" s="268">
        <v>957</v>
      </c>
      <c r="E7" s="268" t="s">
        <v>544</v>
      </c>
      <c r="F7" s="269">
        <v>1006</v>
      </c>
      <c r="G7" s="268">
        <v>1010</v>
      </c>
      <c r="H7" s="806"/>
      <c r="I7" s="806"/>
      <c r="J7" s="806"/>
      <c r="K7" s="806"/>
      <c r="L7" s="806"/>
      <c r="M7" s="806"/>
      <c r="N7" s="806"/>
      <c r="O7" s="806"/>
      <c r="P7" s="806"/>
      <c r="Q7" s="806"/>
      <c r="R7" s="806"/>
      <c r="S7" s="806"/>
      <c r="T7" s="806"/>
      <c r="U7" s="806"/>
      <c r="V7" s="806"/>
      <c r="W7" s="806"/>
      <c r="X7" s="806"/>
      <c r="Y7" s="806"/>
      <c r="Z7" s="806"/>
      <c r="AA7" s="806"/>
      <c r="AB7" s="806"/>
      <c r="AC7" s="806"/>
      <c r="AD7" s="806"/>
      <c r="AE7" s="806"/>
      <c r="AF7" s="806"/>
      <c r="AG7" s="806"/>
      <c r="AH7" s="806"/>
      <c r="AI7" s="806"/>
      <c r="AJ7" s="806"/>
      <c r="AK7" s="806"/>
      <c r="AL7" s="806"/>
      <c r="AM7" s="806"/>
      <c r="AN7" s="806"/>
      <c r="AO7" s="806"/>
      <c r="AP7" s="806"/>
      <c r="AQ7" s="806"/>
      <c r="AR7" s="806"/>
      <c r="AS7" s="806"/>
      <c r="AT7" s="806"/>
      <c r="AU7" s="806"/>
      <c r="AV7" s="806"/>
      <c r="AW7" s="806"/>
      <c r="AX7" s="806"/>
      <c r="AY7" s="806"/>
    </row>
    <row r="8" spans="1:51" s="728" customFormat="1" ht="15" customHeight="1" thickTop="1" thickBot="1" x14ac:dyDescent="0.35">
      <c r="A8" s="477" t="s">
        <v>24</v>
      </c>
      <c r="B8" s="86">
        <v>48</v>
      </c>
      <c r="C8" s="87">
        <v>160</v>
      </c>
      <c r="D8" s="271">
        <v>208</v>
      </c>
      <c r="E8" s="271">
        <v>48</v>
      </c>
      <c r="F8" s="272">
        <v>165</v>
      </c>
      <c r="G8" s="271">
        <v>213</v>
      </c>
      <c r="H8" s="806"/>
      <c r="I8" s="806"/>
      <c r="J8" s="806"/>
      <c r="K8" s="806"/>
      <c r="L8" s="806"/>
      <c r="M8" s="806"/>
      <c r="N8" s="806"/>
      <c r="O8" s="806"/>
      <c r="P8" s="806"/>
      <c r="Q8" s="806"/>
      <c r="R8" s="806"/>
      <c r="S8" s="806"/>
      <c r="T8" s="806"/>
      <c r="U8" s="806"/>
      <c r="V8" s="806"/>
      <c r="W8" s="806"/>
      <c r="X8" s="806"/>
      <c r="Y8" s="806"/>
      <c r="Z8" s="806"/>
      <c r="AA8" s="806"/>
      <c r="AB8" s="806"/>
      <c r="AC8" s="806"/>
      <c r="AD8" s="806"/>
      <c r="AE8" s="806"/>
      <c r="AF8" s="806"/>
      <c r="AG8" s="806"/>
      <c r="AH8" s="806"/>
      <c r="AI8" s="806"/>
      <c r="AJ8" s="806"/>
      <c r="AK8" s="806"/>
      <c r="AL8" s="806"/>
      <c r="AM8" s="806"/>
      <c r="AN8" s="806"/>
      <c r="AO8" s="806"/>
      <c r="AP8" s="806"/>
      <c r="AQ8" s="806"/>
      <c r="AR8" s="806"/>
      <c r="AS8" s="806"/>
      <c r="AT8" s="806"/>
      <c r="AU8" s="806"/>
      <c r="AV8" s="806"/>
      <c r="AW8" s="806"/>
      <c r="AX8" s="806"/>
      <c r="AY8" s="806"/>
    </row>
    <row r="9" spans="1:51" s="728" customFormat="1" ht="15" customHeight="1" thickTop="1" thickBot="1" x14ac:dyDescent="0.35">
      <c r="A9" s="476" t="s">
        <v>25</v>
      </c>
      <c r="B9" s="82" t="s">
        <v>544</v>
      </c>
      <c r="C9" s="83">
        <v>40</v>
      </c>
      <c r="D9" s="268">
        <v>41</v>
      </c>
      <c r="E9" s="268" t="s">
        <v>544</v>
      </c>
      <c r="F9" s="269">
        <v>41</v>
      </c>
      <c r="G9" s="268">
        <v>42</v>
      </c>
      <c r="H9" s="806"/>
      <c r="I9" s="806"/>
      <c r="J9" s="806"/>
      <c r="K9" s="806"/>
      <c r="L9" s="806"/>
      <c r="M9" s="806"/>
      <c r="N9" s="806"/>
      <c r="O9" s="806"/>
      <c r="P9" s="806"/>
      <c r="Q9" s="806"/>
      <c r="R9" s="806"/>
      <c r="S9" s="806"/>
      <c r="T9" s="806"/>
      <c r="U9" s="806"/>
      <c r="V9" s="806"/>
      <c r="W9" s="806"/>
      <c r="X9" s="806"/>
      <c r="Y9" s="806"/>
      <c r="Z9" s="806"/>
      <c r="AA9" s="806"/>
      <c r="AB9" s="806"/>
      <c r="AC9" s="806"/>
      <c r="AD9" s="806"/>
      <c r="AE9" s="806"/>
      <c r="AF9" s="806"/>
      <c r="AG9" s="806"/>
      <c r="AH9" s="806"/>
      <c r="AI9" s="806"/>
      <c r="AJ9" s="806"/>
      <c r="AK9" s="806"/>
      <c r="AL9" s="806"/>
      <c r="AM9" s="806"/>
      <c r="AN9" s="806"/>
      <c r="AO9" s="806"/>
      <c r="AP9" s="806"/>
      <c r="AQ9" s="806"/>
      <c r="AR9" s="806"/>
      <c r="AS9" s="806"/>
      <c r="AT9" s="806"/>
      <c r="AU9" s="806"/>
      <c r="AV9" s="806"/>
      <c r="AW9" s="806"/>
      <c r="AX9" s="806"/>
      <c r="AY9" s="806"/>
    </row>
    <row r="10" spans="1:51" s="728" customFormat="1" ht="15" customHeight="1" thickTop="1" thickBot="1" x14ac:dyDescent="0.35">
      <c r="A10" s="477" t="s">
        <v>26</v>
      </c>
      <c r="B10" s="86" t="s">
        <v>544</v>
      </c>
      <c r="C10" s="87">
        <v>11</v>
      </c>
      <c r="D10" s="271">
        <v>14</v>
      </c>
      <c r="E10" s="271" t="s">
        <v>544</v>
      </c>
      <c r="F10" s="272">
        <v>11</v>
      </c>
      <c r="G10" s="271">
        <v>14</v>
      </c>
      <c r="H10" s="806"/>
      <c r="I10" s="806"/>
      <c r="J10" s="806"/>
      <c r="K10" s="806"/>
      <c r="L10" s="806"/>
      <c r="M10" s="806"/>
      <c r="N10" s="806"/>
      <c r="O10" s="806"/>
      <c r="P10" s="806"/>
      <c r="Q10" s="806"/>
      <c r="R10" s="806"/>
      <c r="S10" s="806"/>
      <c r="T10" s="806"/>
      <c r="U10" s="806"/>
      <c r="V10" s="806"/>
      <c r="W10" s="806"/>
      <c r="X10" s="806"/>
      <c r="Y10" s="806"/>
      <c r="Z10" s="806"/>
      <c r="AA10" s="806"/>
      <c r="AB10" s="806"/>
      <c r="AC10" s="806"/>
      <c r="AD10" s="806"/>
      <c r="AE10" s="806"/>
      <c r="AF10" s="806"/>
      <c r="AG10" s="806"/>
      <c r="AH10" s="806"/>
      <c r="AI10" s="806"/>
      <c r="AJ10" s="806"/>
      <c r="AK10" s="806"/>
      <c r="AL10" s="806"/>
      <c r="AM10" s="806"/>
      <c r="AN10" s="806"/>
      <c r="AO10" s="806"/>
      <c r="AP10" s="806"/>
      <c r="AQ10" s="806"/>
      <c r="AR10" s="806"/>
      <c r="AS10" s="806"/>
      <c r="AT10" s="806"/>
      <c r="AU10" s="806"/>
      <c r="AV10" s="806"/>
      <c r="AW10" s="806"/>
      <c r="AX10" s="806"/>
      <c r="AY10" s="806"/>
    </row>
    <row r="11" spans="1:51" s="728" customFormat="1" ht="15" customHeight="1" thickTop="1" thickBot="1" x14ac:dyDescent="0.35">
      <c r="A11" s="476" t="s">
        <v>27</v>
      </c>
      <c r="B11" s="82">
        <v>179</v>
      </c>
      <c r="C11" s="83">
        <v>168</v>
      </c>
      <c r="D11" s="268">
        <v>347</v>
      </c>
      <c r="E11" s="268">
        <v>183</v>
      </c>
      <c r="F11" s="268">
        <v>171</v>
      </c>
      <c r="G11" s="268">
        <v>354</v>
      </c>
      <c r="H11" s="806"/>
      <c r="I11" s="806"/>
      <c r="J11" s="806"/>
      <c r="K11" s="806"/>
      <c r="L11" s="806"/>
      <c r="M11" s="806"/>
      <c r="N11" s="806"/>
      <c r="O11" s="806"/>
      <c r="P11" s="806"/>
      <c r="Q11" s="806"/>
      <c r="R11" s="806"/>
      <c r="S11" s="806"/>
      <c r="T11" s="806"/>
      <c r="U11" s="806"/>
      <c r="V11" s="806"/>
      <c r="W11" s="806"/>
      <c r="X11" s="806"/>
      <c r="Y11" s="806"/>
      <c r="Z11" s="806"/>
      <c r="AA11" s="806"/>
      <c r="AB11" s="806"/>
      <c r="AC11" s="806"/>
      <c r="AD11" s="806"/>
      <c r="AE11" s="806"/>
      <c r="AF11" s="806"/>
      <c r="AG11" s="806"/>
      <c r="AH11" s="806"/>
      <c r="AI11" s="806"/>
      <c r="AJ11" s="806"/>
      <c r="AK11" s="806"/>
      <c r="AL11" s="806"/>
      <c r="AM11" s="806"/>
      <c r="AN11" s="806"/>
      <c r="AO11" s="806"/>
      <c r="AP11" s="806"/>
      <c r="AQ11" s="806"/>
      <c r="AR11" s="806"/>
      <c r="AS11" s="806"/>
      <c r="AT11" s="806"/>
      <c r="AU11" s="806"/>
      <c r="AV11" s="806"/>
      <c r="AW11" s="806"/>
      <c r="AX11" s="806"/>
      <c r="AY11" s="806"/>
    </row>
    <row r="12" spans="1:51" s="915" customFormat="1" ht="15" customHeight="1" thickTop="1" thickBot="1" x14ac:dyDescent="0.3">
      <c r="A12" s="565" t="s">
        <v>28</v>
      </c>
      <c r="B12" s="108">
        <v>0</v>
      </c>
      <c r="C12" s="108">
        <v>1223</v>
      </c>
      <c r="D12" s="108">
        <v>1223</v>
      </c>
      <c r="E12" s="108">
        <v>0</v>
      </c>
      <c r="F12" s="108">
        <v>1238</v>
      </c>
      <c r="G12" s="108">
        <v>1238</v>
      </c>
      <c r="H12" s="914"/>
      <c r="I12" s="914"/>
      <c r="J12" s="914"/>
      <c r="K12" s="914"/>
      <c r="L12" s="914"/>
      <c r="M12" s="914"/>
      <c r="N12" s="914"/>
      <c r="O12" s="914"/>
      <c r="P12" s="914"/>
      <c r="Q12" s="914"/>
      <c r="R12" s="914"/>
      <c r="S12" s="914"/>
      <c r="T12" s="914"/>
      <c r="U12" s="914"/>
      <c r="V12" s="914"/>
      <c r="W12" s="914"/>
      <c r="X12" s="914"/>
      <c r="Y12" s="914"/>
      <c r="Z12" s="914"/>
      <c r="AA12" s="914"/>
      <c r="AB12" s="914"/>
      <c r="AC12" s="914"/>
      <c r="AD12" s="914"/>
      <c r="AE12" s="914"/>
      <c r="AF12" s="914"/>
      <c r="AG12" s="914"/>
      <c r="AH12" s="914"/>
      <c r="AI12" s="914"/>
      <c r="AJ12" s="914"/>
      <c r="AK12" s="914"/>
      <c r="AL12" s="914"/>
      <c r="AM12" s="914"/>
      <c r="AN12" s="914"/>
      <c r="AO12" s="914"/>
      <c r="AP12" s="914"/>
      <c r="AQ12" s="914"/>
      <c r="AR12" s="914"/>
      <c r="AS12" s="914"/>
      <c r="AT12" s="914"/>
      <c r="AU12" s="914"/>
      <c r="AV12" s="914"/>
      <c r="AW12" s="914"/>
      <c r="AX12" s="914"/>
      <c r="AY12" s="914"/>
    </row>
    <row r="13" spans="1:51" ht="15" customHeight="1" thickTop="1" thickBot="1" x14ac:dyDescent="0.3">
      <c r="A13" s="477" t="s">
        <v>29</v>
      </c>
      <c r="B13" s="86">
        <v>0</v>
      </c>
      <c r="C13" s="87">
        <v>761</v>
      </c>
      <c r="D13" s="271">
        <v>761</v>
      </c>
      <c r="E13" s="272">
        <v>0</v>
      </c>
      <c r="F13" s="272">
        <v>761</v>
      </c>
      <c r="G13" s="271">
        <v>761</v>
      </c>
      <c r="H13" s="916"/>
      <c r="I13" s="916"/>
      <c r="J13" s="916"/>
      <c r="K13" s="916"/>
      <c r="L13" s="916"/>
      <c r="M13" s="916"/>
      <c r="N13" s="916"/>
      <c r="O13" s="916"/>
      <c r="P13" s="916"/>
      <c r="Q13" s="916"/>
      <c r="R13" s="916"/>
      <c r="S13" s="916"/>
      <c r="T13" s="916"/>
      <c r="U13" s="916"/>
      <c r="V13" s="916"/>
      <c r="W13" s="916"/>
      <c r="X13" s="916"/>
      <c r="Y13" s="916"/>
      <c r="Z13" s="916"/>
      <c r="AA13" s="916"/>
      <c r="AB13" s="916"/>
      <c r="AC13" s="916"/>
      <c r="AD13" s="916"/>
      <c r="AE13" s="916"/>
      <c r="AF13" s="916"/>
      <c r="AG13" s="916"/>
      <c r="AH13" s="916"/>
      <c r="AI13" s="916"/>
      <c r="AJ13" s="916"/>
      <c r="AK13" s="916"/>
      <c r="AL13" s="916"/>
      <c r="AM13" s="916"/>
      <c r="AN13" s="916"/>
      <c r="AO13" s="916"/>
      <c r="AP13" s="916"/>
      <c r="AQ13" s="916"/>
      <c r="AR13" s="916"/>
      <c r="AS13" s="916"/>
      <c r="AT13" s="916"/>
      <c r="AU13" s="916"/>
      <c r="AV13" s="916"/>
      <c r="AW13" s="916"/>
      <c r="AX13" s="916"/>
      <c r="AY13" s="916"/>
    </row>
    <row r="14" spans="1:51" ht="15" customHeight="1" thickTop="1" thickBot="1" x14ac:dyDescent="0.3">
      <c r="A14" s="476" t="s">
        <v>30</v>
      </c>
      <c r="B14" s="82">
        <v>0</v>
      </c>
      <c r="C14" s="83">
        <v>462</v>
      </c>
      <c r="D14" s="268">
        <v>462</v>
      </c>
      <c r="E14" s="268">
        <v>0</v>
      </c>
      <c r="F14" s="268">
        <v>477</v>
      </c>
      <c r="G14" s="268">
        <v>477</v>
      </c>
      <c r="H14" s="916"/>
      <c r="I14" s="916"/>
      <c r="J14" s="916"/>
      <c r="K14" s="916"/>
      <c r="L14" s="916"/>
      <c r="M14" s="916"/>
      <c r="N14" s="916"/>
      <c r="O14" s="916"/>
      <c r="P14" s="916"/>
      <c r="Q14" s="916"/>
      <c r="R14" s="916"/>
      <c r="S14" s="916"/>
      <c r="T14" s="916"/>
      <c r="U14" s="916"/>
      <c r="V14" s="916"/>
      <c r="W14" s="916"/>
      <c r="X14" s="916"/>
      <c r="Y14" s="916"/>
      <c r="Z14" s="916"/>
      <c r="AA14" s="916"/>
      <c r="AB14" s="916"/>
      <c r="AC14" s="916"/>
      <c r="AD14" s="916"/>
      <c r="AE14" s="916"/>
      <c r="AF14" s="916"/>
      <c r="AG14" s="916"/>
      <c r="AH14" s="916"/>
      <c r="AI14" s="916"/>
      <c r="AJ14" s="916"/>
      <c r="AK14" s="916"/>
      <c r="AL14" s="916"/>
      <c r="AM14" s="916"/>
      <c r="AN14" s="916"/>
      <c r="AO14" s="916"/>
      <c r="AP14" s="916"/>
      <c r="AQ14" s="916"/>
      <c r="AR14" s="916"/>
      <c r="AS14" s="916"/>
      <c r="AT14" s="916"/>
      <c r="AU14" s="916"/>
      <c r="AV14" s="916"/>
      <c r="AW14" s="916"/>
      <c r="AX14" s="916"/>
      <c r="AY14" s="916"/>
    </row>
    <row r="15" spans="1:51" ht="15" customHeight="1" thickTop="1" thickBot="1" x14ac:dyDescent="0.3">
      <c r="A15" s="565" t="s">
        <v>31</v>
      </c>
      <c r="B15" s="108">
        <v>36</v>
      </c>
      <c r="C15" s="108">
        <v>4353</v>
      </c>
      <c r="D15" s="108">
        <v>4389</v>
      </c>
      <c r="E15" s="195">
        <v>36</v>
      </c>
      <c r="F15" s="195">
        <v>4353</v>
      </c>
      <c r="G15" s="108">
        <v>4389</v>
      </c>
      <c r="H15" s="916"/>
      <c r="I15" s="916"/>
      <c r="J15" s="916"/>
      <c r="K15" s="916"/>
      <c r="L15" s="916"/>
      <c r="M15" s="916"/>
      <c r="N15" s="916"/>
      <c r="O15" s="916"/>
      <c r="P15" s="916"/>
      <c r="Q15" s="916"/>
      <c r="R15" s="916"/>
      <c r="S15" s="916"/>
      <c r="T15" s="916"/>
      <c r="U15" s="916"/>
      <c r="V15" s="916"/>
      <c r="W15" s="916"/>
      <c r="X15" s="916"/>
      <c r="Y15" s="916"/>
      <c r="Z15" s="916"/>
      <c r="AA15" s="916"/>
      <c r="AB15" s="916"/>
      <c r="AC15" s="916"/>
      <c r="AD15" s="916"/>
      <c r="AE15" s="916"/>
      <c r="AF15" s="916"/>
      <c r="AG15" s="916"/>
      <c r="AH15" s="916"/>
      <c r="AI15" s="916"/>
      <c r="AJ15" s="916"/>
      <c r="AK15" s="916"/>
      <c r="AL15" s="916"/>
      <c r="AM15" s="916"/>
      <c r="AN15" s="916"/>
      <c r="AO15" s="916"/>
      <c r="AP15" s="916"/>
      <c r="AQ15" s="916"/>
      <c r="AR15" s="916"/>
      <c r="AS15" s="916"/>
      <c r="AT15" s="916"/>
      <c r="AU15" s="916"/>
      <c r="AV15" s="916"/>
      <c r="AW15" s="916"/>
      <c r="AX15" s="916"/>
      <c r="AY15" s="916"/>
    </row>
    <row r="16" spans="1:51" ht="15" customHeight="1" thickTop="1" thickBot="1" x14ac:dyDescent="0.3">
      <c r="A16" s="476" t="s">
        <v>32</v>
      </c>
      <c r="B16" s="82" t="s">
        <v>544</v>
      </c>
      <c r="C16" s="83">
        <v>317</v>
      </c>
      <c r="D16" s="268">
        <v>318</v>
      </c>
      <c r="E16" s="268" t="s">
        <v>544</v>
      </c>
      <c r="F16" s="268">
        <v>317</v>
      </c>
      <c r="G16" s="268">
        <v>318</v>
      </c>
      <c r="H16" s="916"/>
      <c r="I16" s="916"/>
      <c r="J16" s="916"/>
      <c r="K16" s="916"/>
      <c r="L16" s="916"/>
      <c r="M16" s="916"/>
      <c r="N16" s="916"/>
      <c r="O16" s="916"/>
      <c r="P16" s="916"/>
      <c r="Q16" s="916"/>
      <c r="R16" s="916"/>
      <c r="S16" s="916"/>
      <c r="T16" s="916"/>
      <c r="U16" s="916"/>
      <c r="V16" s="916"/>
      <c r="W16" s="916"/>
      <c r="X16" s="916"/>
      <c r="Y16" s="916"/>
      <c r="Z16" s="916"/>
      <c r="AA16" s="916"/>
      <c r="AB16" s="916"/>
      <c r="AC16" s="916"/>
      <c r="AD16" s="916"/>
      <c r="AE16" s="916"/>
      <c r="AF16" s="916"/>
      <c r="AG16" s="916"/>
      <c r="AH16" s="916"/>
      <c r="AI16" s="916"/>
      <c r="AJ16" s="916"/>
      <c r="AK16" s="916"/>
      <c r="AL16" s="916"/>
      <c r="AM16" s="916"/>
      <c r="AN16" s="916"/>
      <c r="AO16" s="916"/>
      <c r="AP16" s="916"/>
      <c r="AQ16" s="916"/>
      <c r="AR16" s="916"/>
      <c r="AS16" s="916"/>
      <c r="AT16" s="916"/>
      <c r="AU16" s="916"/>
      <c r="AV16" s="916"/>
      <c r="AW16" s="916"/>
      <c r="AX16" s="916"/>
      <c r="AY16" s="916"/>
    </row>
    <row r="17" spans="1:51" ht="15" customHeight="1" thickTop="1" thickBot="1" x14ac:dyDescent="0.3">
      <c r="A17" s="477" t="s">
        <v>33</v>
      </c>
      <c r="B17" s="86" t="s">
        <v>544</v>
      </c>
      <c r="C17" s="87">
        <v>464</v>
      </c>
      <c r="D17" s="271">
        <v>465</v>
      </c>
      <c r="E17" s="272" t="s">
        <v>544</v>
      </c>
      <c r="F17" s="272">
        <v>464</v>
      </c>
      <c r="G17" s="271">
        <v>465</v>
      </c>
      <c r="H17" s="916"/>
      <c r="I17" s="916"/>
      <c r="J17" s="916"/>
      <c r="K17" s="916"/>
      <c r="L17" s="916"/>
      <c r="M17" s="916"/>
      <c r="N17" s="916"/>
      <c r="O17" s="916"/>
      <c r="P17" s="916"/>
      <c r="Q17" s="916"/>
      <c r="R17" s="916"/>
      <c r="S17" s="916"/>
      <c r="T17" s="916"/>
      <c r="U17" s="916"/>
      <c r="V17" s="916"/>
      <c r="W17" s="916"/>
      <c r="X17" s="916"/>
      <c r="Y17" s="916"/>
      <c r="Z17" s="916"/>
      <c r="AA17" s="916"/>
      <c r="AB17" s="916"/>
      <c r="AC17" s="916"/>
      <c r="AD17" s="916"/>
      <c r="AE17" s="916"/>
      <c r="AF17" s="916"/>
      <c r="AG17" s="916"/>
      <c r="AH17" s="916"/>
      <c r="AI17" s="916"/>
      <c r="AJ17" s="916"/>
      <c r="AK17" s="916"/>
      <c r="AL17" s="916"/>
      <c r="AM17" s="916"/>
      <c r="AN17" s="916"/>
      <c r="AO17" s="916"/>
      <c r="AP17" s="916"/>
      <c r="AQ17" s="916"/>
      <c r="AR17" s="916"/>
      <c r="AS17" s="916"/>
      <c r="AT17" s="916"/>
      <c r="AU17" s="916"/>
      <c r="AV17" s="916"/>
      <c r="AW17" s="916"/>
      <c r="AX17" s="916"/>
      <c r="AY17" s="916"/>
    </row>
    <row r="18" spans="1:51" ht="15" customHeight="1" thickTop="1" thickBot="1" x14ac:dyDescent="0.3">
      <c r="A18" s="476" t="s">
        <v>34</v>
      </c>
      <c r="B18" s="82">
        <v>34</v>
      </c>
      <c r="C18" s="83">
        <v>3572</v>
      </c>
      <c r="D18" s="268">
        <v>3606</v>
      </c>
      <c r="E18" s="268">
        <v>34</v>
      </c>
      <c r="F18" s="268">
        <v>3572</v>
      </c>
      <c r="G18" s="268">
        <v>3606</v>
      </c>
      <c r="H18" s="916"/>
      <c r="I18" s="916"/>
      <c r="J18" s="916"/>
      <c r="K18" s="916"/>
      <c r="L18" s="916"/>
      <c r="M18" s="916"/>
      <c r="N18" s="916"/>
      <c r="O18" s="916"/>
      <c r="P18" s="916"/>
      <c r="Q18" s="916"/>
      <c r="R18" s="916"/>
      <c r="S18" s="916"/>
      <c r="T18" s="916"/>
      <c r="U18" s="916"/>
      <c r="V18" s="916"/>
      <c r="W18" s="916"/>
      <c r="X18" s="916"/>
      <c r="Y18" s="916"/>
      <c r="Z18" s="916"/>
      <c r="AA18" s="916"/>
      <c r="AB18" s="916"/>
      <c r="AC18" s="916"/>
      <c r="AD18" s="916"/>
      <c r="AE18" s="916"/>
      <c r="AF18" s="916"/>
      <c r="AG18" s="916"/>
      <c r="AH18" s="916"/>
      <c r="AI18" s="916"/>
      <c r="AJ18" s="916"/>
      <c r="AK18" s="916"/>
      <c r="AL18" s="916"/>
      <c r="AM18" s="916"/>
      <c r="AN18" s="916"/>
      <c r="AO18" s="916"/>
      <c r="AP18" s="916"/>
      <c r="AQ18" s="916"/>
      <c r="AR18" s="916"/>
      <c r="AS18" s="916"/>
      <c r="AT18" s="916"/>
      <c r="AU18" s="916"/>
      <c r="AV18" s="916"/>
      <c r="AW18" s="916"/>
      <c r="AX18" s="916"/>
      <c r="AY18" s="916"/>
    </row>
    <row r="19" spans="1:51" ht="15" customHeight="1" thickTop="1" thickBot="1" x14ac:dyDescent="0.3">
      <c r="A19" s="565" t="s">
        <v>35</v>
      </c>
      <c r="B19" s="108">
        <v>14</v>
      </c>
      <c r="C19" s="108">
        <v>1991</v>
      </c>
      <c r="D19" s="108">
        <v>2005</v>
      </c>
      <c r="E19" s="108">
        <v>14</v>
      </c>
      <c r="F19" s="108">
        <v>1991</v>
      </c>
      <c r="G19" s="108">
        <v>2005</v>
      </c>
      <c r="H19" s="916"/>
      <c r="I19" s="916"/>
      <c r="J19" s="916"/>
      <c r="K19" s="916"/>
      <c r="L19" s="916"/>
      <c r="M19" s="916"/>
      <c r="N19" s="916"/>
      <c r="O19" s="916"/>
      <c r="P19" s="916"/>
      <c r="Q19" s="916"/>
      <c r="R19" s="916"/>
      <c r="S19" s="916"/>
      <c r="T19" s="916"/>
      <c r="U19" s="916"/>
      <c r="V19" s="916"/>
      <c r="W19" s="916"/>
      <c r="X19" s="916"/>
      <c r="Y19" s="916"/>
      <c r="Z19" s="916"/>
      <c r="AA19" s="916"/>
      <c r="AB19" s="916"/>
      <c r="AC19" s="916"/>
      <c r="AD19" s="916"/>
      <c r="AE19" s="916"/>
      <c r="AF19" s="916"/>
      <c r="AG19" s="916"/>
      <c r="AH19" s="916"/>
      <c r="AI19" s="916"/>
      <c r="AJ19" s="916"/>
      <c r="AK19" s="916"/>
      <c r="AL19" s="916"/>
      <c r="AM19" s="916"/>
      <c r="AN19" s="916"/>
      <c r="AO19" s="916"/>
      <c r="AP19" s="916"/>
      <c r="AQ19" s="916"/>
      <c r="AR19" s="916"/>
      <c r="AS19" s="916"/>
      <c r="AT19" s="916"/>
      <c r="AU19" s="916"/>
      <c r="AV19" s="916"/>
      <c r="AW19" s="916"/>
      <c r="AX19" s="916"/>
      <c r="AY19" s="916"/>
    </row>
    <row r="20" spans="1:51" ht="15" customHeight="1" thickTop="1" thickBot="1" x14ac:dyDescent="0.3">
      <c r="A20" s="477" t="s">
        <v>36</v>
      </c>
      <c r="B20" s="86" t="s">
        <v>544</v>
      </c>
      <c r="C20" s="87">
        <v>35</v>
      </c>
      <c r="D20" s="271">
        <v>36</v>
      </c>
      <c r="E20" s="272" t="s">
        <v>544</v>
      </c>
      <c r="F20" s="272">
        <v>35</v>
      </c>
      <c r="G20" s="271">
        <v>36</v>
      </c>
      <c r="H20" s="916"/>
      <c r="I20" s="916"/>
      <c r="J20" s="916"/>
      <c r="K20" s="916"/>
      <c r="L20" s="916"/>
      <c r="M20" s="916"/>
      <c r="N20" s="916"/>
      <c r="O20" s="916"/>
      <c r="P20" s="916"/>
      <c r="Q20" s="916"/>
      <c r="R20" s="916"/>
      <c r="S20" s="916"/>
      <c r="T20" s="916"/>
      <c r="U20" s="916"/>
      <c r="V20" s="916"/>
      <c r="W20" s="916"/>
      <c r="X20" s="916"/>
      <c r="Y20" s="916"/>
      <c r="Z20" s="916"/>
      <c r="AA20" s="916"/>
      <c r="AB20" s="916"/>
      <c r="AC20" s="916"/>
      <c r="AD20" s="916"/>
      <c r="AE20" s="916"/>
      <c r="AF20" s="916"/>
      <c r="AG20" s="916"/>
      <c r="AH20" s="916"/>
      <c r="AI20" s="916"/>
      <c r="AJ20" s="916"/>
      <c r="AK20" s="916"/>
      <c r="AL20" s="916"/>
      <c r="AM20" s="916"/>
      <c r="AN20" s="916"/>
      <c r="AO20" s="916"/>
      <c r="AP20" s="916"/>
      <c r="AQ20" s="916"/>
      <c r="AR20" s="916"/>
      <c r="AS20" s="916"/>
      <c r="AT20" s="916"/>
      <c r="AU20" s="916"/>
      <c r="AV20" s="916"/>
      <c r="AW20" s="916"/>
      <c r="AX20" s="916"/>
      <c r="AY20" s="916"/>
    </row>
    <row r="21" spans="1:51" ht="15" customHeight="1" thickTop="1" thickBot="1" x14ac:dyDescent="0.3">
      <c r="A21" s="476" t="s">
        <v>37</v>
      </c>
      <c r="B21" s="82" t="s">
        <v>544</v>
      </c>
      <c r="C21" s="83">
        <v>212</v>
      </c>
      <c r="D21" s="268">
        <v>213</v>
      </c>
      <c r="E21" s="268" t="s">
        <v>544</v>
      </c>
      <c r="F21" s="268">
        <v>212</v>
      </c>
      <c r="G21" s="268">
        <v>213</v>
      </c>
      <c r="H21" s="916"/>
      <c r="I21" s="916"/>
      <c r="J21" s="916"/>
      <c r="K21" s="916"/>
      <c r="L21" s="916"/>
      <c r="M21" s="916"/>
      <c r="N21" s="916"/>
      <c r="O21" s="916"/>
      <c r="P21" s="916"/>
      <c r="Q21" s="916"/>
      <c r="R21" s="916"/>
      <c r="S21" s="916"/>
      <c r="T21" s="916"/>
      <c r="U21" s="916"/>
      <c r="V21" s="916"/>
      <c r="W21" s="916"/>
      <c r="X21" s="916"/>
      <c r="Y21" s="916"/>
      <c r="Z21" s="916"/>
      <c r="AA21" s="916"/>
      <c r="AB21" s="916"/>
      <c r="AC21" s="916"/>
      <c r="AD21" s="916"/>
      <c r="AE21" s="916"/>
      <c r="AF21" s="916"/>
      <c r="AG21" s="916"/>
      <c r="AH21" s="916"/>
      <c r="AI21" s="916"/>
      <c r="AJ21" s="916"/>
      <c r="AK21" s="916"/>
      <c r="AL21" s="916"/>
      <c r="AM21" s="916"/>
      <c r="AN21" s="916"/>
      <c r="AO21" s="916"/>
      <c r="AP21" s="916"/>
      <c r="AQ21" s="916"/>
      <c r="AR21" s="916"/>
      <c r="AS21" s="916"/>
      <c r="AT21" s="916"/>
      <c r="AU21" s="916"/>
      <c r="AV21" s="916"/>
      <c r="AW21" s="916"/>
      <c r="AX21" s="916"/>
      <c r="AY21" s="916"/>
    </row>
    <row r="22" spans="1:51" ht="15" customHeight="1" thickTop="1" thickBot="1" x14ac:dyDescent="0.3">
      <c r="A22" s="477" t="s">
        <v>38</v>
      </c>
      <c r="B22" s="86">
        <v>12</v>
      </c>
      <c r="C22" s="87">
        <v>1744</v>
      </c>
      <c r="D22" s="271">
        <v>1756</v>
      </c>
      <c r="E22" s="272">
        <v>12</v>
      </c>
      <c r="F22" s="272">
        <v>1744</v>
      </c>
      <c r="G22" s="271">
        <v>1756</v>
      </c>
      <c r="H22" s="916"/>
      <c r="I22" s="916"/>
      <c r="J22" s="916"/>
      <c r="K22" s="916"/>
      <c r="L22" s="916"/>
      <c r="M22" s="916"/>
      <c r="N22" s="916"/>
      <c r="O22" s="916"/>
      <c r="P22" s="916"/>
      <c r="Q22" s="916"/>
      <c r="R22" s="916"/>
      <c r="S22" s="916"/>
      <c r="T22" s="916"/>
      <c r="U22" s="916"/>
      <c r="V22" s="916"/>
      <c r="W22" s="916"/>
      <c r="X22" s="916"/>
      <c r="Y22" s="916"/>
      <c r="Z22" s="916"/>
      <c r="AA22" s="916"/>
      <c r="AB22" s="916"/>
      <c r="AC22" s="916"/>
      <c r="AD22" s="916"/>
      <c r="AE22" s="916"/>
      <c r="AF22" s="916"/>
      <c r="AG22" s="916"/>
      <c r="AH22" s="916"/>
      <c r="AI22" s="916"/>
      <c r="AJ22" s="916"/>
      <c r="AK22" s="916"/>
      <c r="AL22" s="916"/>
      <c r="AM22" s="916"/>
      <c r="AN22" s="916"/>
      <c r="AO22" s="916"/>
      <c r="AP22" s="916"/>
      <c r="AQ22" s="916"/>
      <c r="AR22" s="916"/>
      <c r="AS22" s="916"/>
      <c r="AT22" s="916"/>
      <c r="AU22" s="916"/>
      <c r="AV22" s="916"/>
      <c r="AW22" s="916"/>
      <c r="AX22" s="916"/>
      <c r="AY22" s="916"/>
    </row>
    <row r="23" spans="1:51" ht="15" customHeight="1" thickTop="1" thickBot="1" x14ac:dyDescent="0.3">
      <c r="A23" s="565" t="s">
        <v>39</v>
      </c>
      <c r="B23" s="108">
        <v>25</v>
      </c>
      <c r="C23" s="108">
        <v>1111</v>
      </c>
      <c r="D23" s="108">
        <v>1136</v>
      </c>
      <c r="E23" s="108">
        <v>25</v>
      </c>
      <c r="F23" s="108">
        <v>1111</v>
      </c>
      <c r="G23" s="108">
        <v>1136</v>
      </c>
      <c r="H23" s="916"/>
      <c r="I23" s="916"/>
      <c r="J23" s="916"/>
      <c r="K23" s="916"/>
      <c r="L23" s="916"/>
      <c r="M23" s="916"/>
      <c r="N23" s="916"/>
      <c r="O23" s="916"/>
      <c r="P23" s="916"/>
      <c r="Q23" s="916"/>
      <c r="R23" s="916"/>
      <c r="S23" s="916"/>
      <c r="T23" s="916"/>
      <c r="U23" s="916"/>
      <c r="V23" s="916"/>
      <c r="W23" s="916"/>
      <c r="X23" s="916"/>
      <c r="Y23" s="916"/>
      <c r="Z23" s="916"/>
      <c r="AA23" s="916"/>
      <c r="AB23" s="916"/>
      <c r="AC23" s="916"/>
      <c r="AD23" s="916"/>
      <c r="AE23" s="916"/>
      <c r="AF23" s="916"/>
      <c r="AG23" s="916"/>
      <c r="AH23" s="916"/>
      <c r="AI23" s="916"/>
      <c r="AJ23" s="916"/>
      <c r="AK23" s="916"/>
      <c r="AL23" s="916"/>
      <c r="AM23" s="916"/>
      <c r="AN23" s="916"/>
      <c r="AO23" s="916"/>
      <c r="AP23" s="916"/>
      <c r="AQ23" s="916"/>
      <c r="AR23" s="916"/>
      <c r="AS23" s="916"/>
      <c r="AT23" s="916"/>
      <c r="AU23" s="916"/>
      <c r="AV23" s="916"/>
      <c r="AW23" s="916"/>
      <c r="AX23" s="916"/>
      <c r="AY23" s="916"/>
    </row>
    <row r="24" spans="1:51" ht="15" customHeight="1" thickTop="1" thickBot="1" x14ac:dyDescent="0.3">
      <c r="A24" s="477" t="s">
        <v>40</v>
      </c>
      <c r="B24" s="86">
        <v>0</v>
      </c>
      <c r="C24" s="87">
        <v>172</v>
      </c>
      <c r="D24" s="271">
        <v>172</v>
      </c>
      <c r="E24" s="272">
        <v>0</v>
      </c>
      <c r="F24" s="272">
        <v>172</v>
      </c>
      <c r="G24" s="271">
        <v>172</v>
      </c>
      <c r="H24" s="916"/>
      <c r="I24" s="916"/>
      <c r="J24" s="916"/>
      <c r="K24" s="916"/>
      <c r="L24" s="916"/>
      <c r="M24" s="916"/>
      <c r="N24" s="916"/>
      <c r="O24" s="916"/>
      <c r="P24" s="916"/>
      <c r="Q24" s="916"/>
      <c r="R24" s="916"/>
      <c r="S24" s="916"/>
      <c r="T24" s="916"/>
      <c r="U24" s="916"/>
      <c r="V24" s="916"/>
      <c r="W24" s="916"/>
      <c r="X24" s="916"/>
      <c r="Y24" s="916"/>
      <c r="Z24" s="916"/>
      <c r="AA24" s="916"/>
      <c r="AB24" s="916"/>
      <c r="AC24" s="916"/>
      <c r="AD24" s="916"/>
      <c r="AE24" s="916"/>
      <c r="AF24" s="916"/>
      <c r="AG24" s="916"/>
      <c r="AH24" s="916"/>
      <c r="AI24" s="916"/>
      <c r="AJ24" s="916"/>
      <c r="AK24" s="916"/>
      <c r="AL24" s="916"/>
      <c r="AM24" s="916"/>
      <c r="AN24" s="916"/>
      <c r="AO24" s="916"/>
      <c r="AP24" s="916"/>
      <c r="AQ24" s="916"/>
      <c r="AR24" s="916"/>
      <c r="AS24" s="916"/>
      <c r="AT24" s="916"/>
      <c r="AU24" s="916"/>
      <c r="AV24" s="916"/>
      <c r="AW24" s="916"/>
      <c r="AX24" s="916"/>
      <c r="AY24" s="916"/>
    </row>
    <row r="25" spans="1:51" ht="15" customHeight="1" thickTop="1" thickBot="1" x14ac:dyDescent="0.3">
      <c r="A25" s="476" t="s">
        <v>41</v>
      </c>
      <c r="B25" s="82">
        <v>0</v>
      </c>
      <c r="C25" s="83">
        <v>54</v>
      </c>
      <c r="D25" s="268">
        <v>54</v>
      </c>
      <c r="E25" s="268">
        <v>0</v>
      </c>
      <c r="F25" s="268">
        <v>54</v>
      </c>
      <c r="G25" s="268">
        <v>54</v>
      </c>
      <c r="H25" s="916"/>
      <c r="I25" s="916"/>
      <c r="J25" s="916"/>
      <c r="K25" s="916"/>
      <c r="L25" s="916"/>
      <c r="M25" s="916"/>
      <c r="N25" s="916"/>
      <c r="O25" s="916"/>
      <c r="P25" s="916"/>
      <c r="Q25" s="916"/>
      <c r="R25" s="916"/>
      <c r="S25" s="916"/>
      <c r="T25" s="916"/>
      <c r="U25" s="916"/>
      <c r="V25" s="916"/>
      <c r="W25" s="916"/>
      <c r="X25" s="916"/>
      <c r="Y25" s="916"/>
      <c r="Z25" s="916"/>
      <c r="AA25" s="916"/>
      <c r="AB25" s="916"/>
      <c r="AC25" s="916"/>
      <c r="AD25" s="916"/>
      <c r="AE25" s="916"/>
      <c r="AF25" s="916"/>
      <c r="AG25" s="916"/>
      <c r="AH25" s="916"/>
      <c r="AI25" s="916"/>
      <c r="AJ25" s="916"/>
      <c r="AK25" s="916"/>
      <c r="AL25" s="916"/>
      <c r="AM25" s="916"/>
      <c r="AN25" s="916"/>
      <c r="AO25" s="916"/>
      <c r="AP25" s="916"/>
      <c r="AQ25" s="916"/>
      <c r="AR25" s="916"/>
      <c r="AS25" s="916"/>
      <c r="AT25" s="916"/>
      <c r="AU25" s="916"/>
      <c r="AV25" s="916"/>
      <c r="AW25" s="916"/>
      <c r="AX25" s="916"/>
      <c r="AY25" s="916"/>
    </row>
    <row r="26" spans="1:51" s="918" customFormat="1" ht="15" customHeight="1" thickTop="1" thickBot="1" x14ac:dyDescent="0.3">
      <c r="A26" s="477" t="s">
        <v>42</v>
      </c>
      <c r="B26" s="86">
        <v>0</v>
      </c>
      <c r="C26" s="111">
        <v>139</v>
      </c>
      <c r="D26" s="271">
        <v>139</v>
      </c>
      <c r="E26" s="271">
        <v>0</v>
      </c>
      <c r="F26" s="271">
        <v>139</v>
      </c>
      <c r="G26" s="271">
        <v>139</v>
      </c>
      <c r="H26" s="916"/>
      <c r="I26" s="916"/>
      <c r="J26" s="916"/>
      <c r="K26" s="916"/>
      <c r="L26" s="916"/>
      <c r="M26" s="916"/>
      <c r="N26" s="916"/>
      <c r="O26" s="916"/>
      <c r="P26" s="916"/>
      <c r="Q26" s="916"/>
      <c r="R26" s="916"/>
      <c r="S26" s="916"/>
      <c r="T26" s="916"/>
      <c r="U26" s="916"/>
      <c r="V26" s="916"/>
      <c r="W26" s="916"/>
      <c r="X26" s="916"/>
      <c r="Y26" s="916"/>
      <c r="Z26" s="916"/>
      <c r="AA26" s="916"/>
      <c r="AB26" s="916"/>
      <c r="AC26" s="916"/>
      <c r="AD26" s="916"/>
      <c r="AE26" s="916"/>
      <c r="AF26" s="916"/>
      <c r="AG26" s="916"/>
      <c r="AH26" s="916"/>
      <c r="AI26" s="916"/>
      <c r="AJ26" s="916"/>
      <c r="AK26" s="916"/>
      <c r="AL26" s="916"/>
      <c r="AM26" s="916"/>
      <c r="AN26" s="916"/>
      <c r="AO26" s="916"/>
      <c r="AP26" s="916"/>
      <c r="AQ26" s="916"/>
      <c r="AR26" s="916"/>
      <c r="AS26" s="916"/>
      <c r="AT26" s="916"/>
      <c r="AU26" s="916"/>
      <c r="AV26" s="916"/>
      <c r="AW26" s="916"/>
      <c r="AX26" s="916"/>
      <c r="AY26" s="916"/>
    </row>
    <row r="27" spans="1:51" s="919" customFormat="1" ht="15" customHeight="1" thickTop="1" thickBot="1" x14ac:dyDescent="0.3">
      <c r="A27" s="476" t="s">
        <v>43</v>
      </c>
      <c r="B27" s="82" t="s">
        <v>544</v>
      </c>
      <c r="C27" s="112">
        <v>418</v>
      </c>
      <c r="D27" s="268">
        <v>421</v>
      </c>
      <c r="E27" s="273" t="s">
        <v>544</v>
      </c>
      <c r="F27" s="273">
        <v>418</v>
      </c>
      <c r="G27" s="268">
        <v>421</v>
      </c>
      <c r="H27" s="916"/>
      <c r="I27" s="916"/>
      <c r="J27" s="916"/>
      <c r="K27" s="916"/>
      <c r="L27" s="916"/>
      <c r="M27" s="916"/>
      <c r="N27" s="916"/>
      <c r="O27" s="916"/>
      <c r="P27" s="916"/>
      <c r="Q27" s="916"/>
      <c r="R27" s="916"/>
      <c r="S27" s="916"/>
      <c r="T27" s="916"/>
      <c r="U27" s="916"/>
      <c r="V27" s="916"/>
      <c r="W27" s="916"/>
      <c r="X27" s="916"/>
      <c r="Y27" s="916"/>
      <c r="Z27" s="916"/>
      <c r="AA27" s="916"/>
      <c r="AB27" s="916"/>
      <c r="AC27" s="916"/>
      <c r="AD27" s="916"/>
      <c r="AE27" s="916"/>
      <c r="AF27" s="916"/>
      <c r="AG27" s="916"/>
      <c r="AH27" s="916"/>
      <c r="AI27" s="916"/>
      <c r="AJ27" s="916"/>
      <c r="AK27" s="916"/>
      <c r="AL27" s="916"/>
      <c r="AM27" s="916"/>
      <c r="AN27" s="916"/>
      <c r="AO27" s="916"/>
      <c r="AP27" s="916"/>
      <c r="AQ27" s="916"/>
      <c r="AR27" s="916"/>
      <c r="AS27" s="916"/>
      <c r="AT27" s="916"/>
      <c r="AU27" s="916"/>
      <c r="AV27" s="916"/>
      <c r="AW27" s="916"/>
      <c r="AX27" s="916"/>
      <c r="AY27" s="916"/>
    </row>
    <row r="28" spans="1:51" s="918" customFormat="1" ht="15" customHeight="1" thickTop="1" thickBot="1" x14ac:dyDescent="0.3">
      <c r="A28" s="477" t="s">
        <v>324</v>
      </c>
      <c r="B28" s="86" t="s">
        <v>544</v>
      </c>
      <c r="C28" s="111">
        <v>169</v>
      </c>
      <c r="D28" s="271">
        <v>172</v>
      </c>
      <c r="E28" s="271" t="s">
        <v>544</v>
      </c>
      <c r="F28" s="271">
        <v>169</v>
      </c>
      <c r="G28" s="271">
        <v>172</v>
      </c>
      <c r="H28" s="916"/>
      <c r="I28" s="916"/>
      <c r="J28" s="916"/>
      <c r="K28" s="916"/>
      <c r="L28" s="916"/>
      <c r="M28" s="916"/>
      <c r="N28" s="916"/>
      <c r="O28" s="916"/>
      <c r="P28" s="916"/>
      <c r="Q28" s="916"/>
      <c r="R28" s="916"/>
      <c r="S28" s="916"/>
      <c r="T28" s="916"/>
      <c r="U28" s="916"/>
      <c r="V28" s="916"/>
      <c r="W28" s="916"/>
      <c r="X28" s="916"/>
      <c r="Y28" s="916"/>
      <c r="Z28" s="916"/>
      <c r="AA28" s="916"/>
      <c r="AB28" s="916"/>
      <c r="AC28" s="916"/>
      <c r="AD28" s="916"/>
      <c r="AE28" s="916"/>
      <c r="AF28" s="916"/>
      <c r="AG28" s="916"/>
      <c r="AH28" s="916"/>
      <c r="AI28" s="916"/>
      <c r="AJ28" s="916"/>
      <c r="AK28" s="916"/>
      <c r="AL28" s="916"/>
      <c r="AM28" s="916"/>
      <c r="AN28" s="916"/>
      <c r="AO28" s="916"/>
      <c r="AP28" s="916"/>
      <c r="AQ28" s="916"/>
      <c r="AR28" s="916"/>
      <c r="AS28" s="916"/>
      <c r="AT28" s="916"/>
      <c r="AU28" s="916"/>
      <c r="AV28" s="916"/>
      <c r="AW28" s="916"/>
      <c r="AX28" s="916"/>
      <c r="AY28" s="916"/>
    </row>
    <row r="29" spans="1:51" s="919" customFormat="1" ht="15" customHeight="1" thickTop="1" thickBot="1" x14ac:dyDescent="0.3">
      <c r="A29" s="476" t="s">
        <v>44</v>
      </c>
      <c r="B29" s="82">
        <v>10</v>
      </c>
      <c r="C29" s="112">
        <v>65</v>
      </c>
      <c r="D29" s="268">
        <v>75</v>
      </c>
      <c r="E29" s="273">
        <v>10</v>
      </c>
      <c r="F29" s="273">
        <v>65</v>
      </c>
      <c r="G29" s="268">
        <v>75</v>
      </c>
      <c r="H29" s="916"/>
      <c r="I29" s="916"/>
      <c r="J29" s="916"/>
      <c r="K29" s="916"/>
      <c r="L29" s="916"/>
      <c r="M29" s="916"/>
      <c r="N29" s="916"/>
      <c r="O29" s="916"/>
      <c r="P29" s="916"/>
      <c r="Q29" s="916"/>
      <c r="R29" s="916"/>
      <c r="S29" s="916"/>
      <c r="T29" s="916"/>
      <c r="U29" s="916"/>
      <c r="V29" s="916"/>
      <c r="W29" s="916"/>
      <c r="X29" s="916"/>
      <c r="Y29" s="916"/>
      <c r="Z29" s="916"/>
      <c r="AA29" s="916"/>
      <c r="AB29" s="916"/>
      <c r="AC29" s="916"/>
      <c r="AD29" s="916"/>
      <c r="AE29" s="916"/>
      <c r="AF29" s="916"/>
      <c r="AG29" s="916"/>
      <c r="AH29" s="916"/>
      <c r="AI29" s="916"/>
      <c r="AJ29" s="916"/>
      <c r="AK29" s="916"/>
      <c r="AL29" s="916"/>
      <c r="AM29" s="916"/>
      <c r="AN29" s="916"/>
      <c r="AO29" s="916"/>
      <c r="AP29" s="916"/>
      <c r="AQ29" s="916"/>
      <c r="AR29" s="916"/>
      <c r="AS29" s="916"/>
      <c r="AT29" s="916"/>
      <c r="AU29" s="916"/>
      <c r="AV29" s="916"/>
      <c r="AW29" s="916"/>
      <c r="AX29" s="916"/>
      <c r="AY29" s="916"/>
    </row>
    <row r="30" spans="1:51" s="918" customFormat="1" ht="15" customHeight="1" thickTop="1" thickBot="1" x14ac:dyDescent="0.3">
      <c r="A30" s="477" t="s">
        <v>45</v>
      </c>
      <c r="B30" s="86">
        <v>9</v>
      </c>
      <c r="C30" s="111">
        <v>94</v>
      </c>
      <c r="D30" s="271">
        <v>103</v>
      </c>
      <c r="E30" s="271">
        <v>9</v>
      </c>
      <c r="F30" s="271">
        <v>94</v>
      </c>
      <c r="G30" s="271">
        <v>103</v>
      </c>
      <c r="H30" s="916"/>
      <c r="I30" s="916"/>
      <c r="J30" s="916"/>
      <c r="K30" s="916"/>
      <c r="L30" s="916"/>
      <c r="M30" s="916"/>
      <c r="N30" s="916"/>
      <c r="O30" s="916"/>
      <c r="P30" s="916"/>
      <c r="Q30" s="916"/>
      <c r="R30" s="916"/>
      <c r="S30" s="916"/>
      <c r="T30" s="916"/>
      <c r="U30" s="916"/>
      <c r="V30" s="916"/>
      <c r="W30" s="916"/>
      <c r="X30" s="916"/>
      <c r="Y30" s="916"/>
      <c r="Z30" s="916"/>
      <c r="AA30" s="916"/>
      <c r="AB30" s="916"/>
      <c r="AC30" s="916"/>
      <c r="AD30" s="916"/>
      <c r="AE30" s="916"/>
      <c r="AF30" s="916"/>
      <c r="AG30" s="916"/>
      <c r="AH30" s="916"/>
      <c r="AI30" s="916"/>
      <c r="AJ30" s="916"/>
      <c r="AK30" s="916"/>
      <c r="AL30" s="916"/>
      <c r="AM30" s="916"/>
      <c r="AN30" s="916"/>
      <c r="AO30" s="916"/>
      <c r="AP30" s="916"/>
      <c r="AQ30" s="916"/>
      <c r="AR30" s="916"/>
      <c r="AS30" s="916"/>
      <c r="AT30" s="916"/>
      <c r="AU30" s="916"/>
      <c r="AV30" s="916"/>
      <c r="AW30" s="916"/>
      <c r="AX30" s="916"/>
      <c r="AY30" s="916"/>
    </row>
    <row r="31" spans="1:51" ht="15" customHeight="1" thickTop="1" thickBot="1" x14ac:dyDescent="0.3">
      <c r="A31" s="565" t="s">
        <v>46</v>
      </c>
      <c r="B31" s="108">
        <v>0</v>
      </c>
      <c r="C31" s="108">
        <v>0</v>
      </c>
      <c r="D31" s="108">
        <v>0</v>
      </c>
      <c r="E31" s="195">
        <v>1037</v>
      </c>
      <c r="F31" s="195">
        <v>3768</v>
      </c>
      <c r="G31" s="108">
        <v>4805</v>
      </c>
      <c r="H31" s="916"/>
      <c r="I31" s="916"/>
      <c r="J31" s="916"/>
      <c r="K31" s="916"/>
      <c r="L31" s="916"/>
      <c r="M31" s="916"/>
      <c r="N31" s="916"/>
      <c r="O31" s="916"/>
      <c r="P31" s="916"/>
      <c r="Q31" s="916"/>
      <c r="R31" s="916"/>
      <c r="S31" s="916"/>
      <c r="T31" s="916"/>
      <c r="U31" s="916"/>
      <c r="V31" s="916"/>
      <c r="W31" s="916"/>
      <c r="X31" s="916"/>
      <c r="Y31" s="916"/>
      <c r="Z31" s="916"/>
      <c r="AA31" s="916"/>
      <c r="AB31" s="916"/>
      <c r="AC31" s="916"/>
      <c r="AD31" s="916"/>
      <c r="AE31" s="916"/>
      <c r="AF31" s="916"/>
      <c r="AG31" s="916"/>
      <c r="AH31" s="916"/>
      <c r="AI31" s="916"/>
      <c r="AJ31" s="916"/>
      <c r="AK31" s="916"/>
      <c r="AL31" s="916"/>
      <c r="AM31" s="916"/>
      <c r="AN31" s="916"/>
      <c r="AO31" s="916"/>
      <c r="AP31" s="916"/>
      <c r="AQ31" s="916"/>
      <c r="AR31" s="916"/>
      <c r="AS31" s="916"/>
      <c r="AT31" s="916"/>
      <c r="AU31" s="916"/>
      <c r="AV31" s="916"/>
      <c r="AW31" s="916"/>
      <c r="AX31" s="916"/>
      <c r="AY31" s="916"/>
    </row>
    <row r="32" spans="1:51" s="918" customFormat="1" ht="15" customHeight="1" thickTop="1" thickBot="1" x14ac:dyDescent="0.3">
      <c r="A32" s="477" t="s">
        <v>47</v>
      </c>
      <c r="B32" s="86">
        <v>0</v>
      </c>
      <c r="C32" s="111">
        <v>0</v>
      </c>
      <c r="D32" s="271">
        <v>0</v>
      </c>
      <c r="E32" s="271">
        <v>7</v>
      </c>
      <c r="F32" s="271">
        <v>127</v>
      </c>
      <c r="G32" s="271">
        <v>134</v>
      </c>
      <c r="H32" s="916"/>
      <c r="I32" s="916"/>
      <c r="J32" s="916"/>
      <c r="K32" s="916"/>
      <c r="L32" s="916"/>
      <c r="M32" s="916"/>
      <c r="N32" s="916"/>
      <c r="O32" s="916"/>
      <c r="P32" s="916"/>
      <c r="Q32" s="916"/>
      <c r="R32" s="916"/>
      <c r="S32" s="916"/>
      <c r="T32" s="916"/>
      <c r="U32" s="916"/>
      <c r="V32" s="916"/>
      <c r="W32" s="916"/>
      <c r="X32" s="916"/>
      <c r="Y32" s="916"/>
      <c r="Z32" s="916"/>
      <c r="AA32" s="916"/>
      <c r="AB32" s="916"/>
      <c r="AC32" s="916"/>
      <c r="AD32" s="916"/>
      <c r="AE32" s="916"/>
      <c r="AF32" s="916"/>
      <c r="AG32" s="916"/>
      <c r="AH32" s="916"/>
      <c r="AI32" s="916"/>
      <c r="AJ32" s="916"/>
      <c r="AK32" s="916"/>
      <c r="AL32" s="916"/>
      <c r="AM32" s="916"/>
      <c r="AN32" s="916"/>
      <c r="AO32" s="916"/>
      <c r="AP32" s="916"/>
      <c r="AQ32" s="916"/>
      <c r="AR32" s="916"/>
      <c r="AS32" s="916"/>
      <c r="AT32" s="916"/>
      <c r="AU32" s="916"/>
      <c r="AV32" s="916"/>
      <c r="AW32" s="916"/>
      <c r="AX32" s="916"/>
      <c r="AY32" s="916"/>
    </row>
    <row r="33" spans="1:51" ht="15" customHeight="1" thickTop="1" thickBot="1" x14ac:dyDescent="0.3">
      <c r="A33" s="476" t="s">
        <v>48</v>
      </c>
      <c r="B33" s="82">
        <v>0</v>
      </c>
      <c r="C33" s="83">
        <v>0</v>
      </c>
      <c r="D33" s="268">
        <v>0</v>
      </c>
      <c r="E33" s="268">
        <v>865</v>
      </c>
      <c r="F33" s="268">
        <v>3239</v>
      </c>
      <c r="G33" s="268">
        <v>4104</v>
      </c>
      <c r="H33" s="916"/>
      <c r="I33" s="916"/>
      <c r="J33" s="916"/>
      <c r="K33" s="916"/>
      <c r="L33" s="916"/>
      <c r="M33" s="916"/>
      <c r="N33" s="916"/>
      <c r="O33" s="916"/>
      <c r="P33" s="916"/>
      <c r="Q33" s="916"/>
      <c r="R33" s="916"/>
      <c r="S33" s="916"/>
      <c r="T33" s="916"/>
      <c r="U33" s="916"/>
      <c r="V33" s="916"/>
      <c r="W33" s="916"/>
      <c r="X33" s="916"/>
      <c r="Y33" s="916"/>
      <c r="Z33" s="916"/>
      <c r="AA33" s="916"/>
      <c r="AB33" s="916"/>
      <c r="AC33" s="916"/>
      <c r="AD33" s="916"/>
      <c r="AE33" s="916"/>
      <c r="AF33" s="916"/>
      <c r="AG33" s="916"/>
      <c r="AH33" s="916"/>
      <c r="AI33" s="916"/>
      <c r="AJ33" s="916"/>
      <c r="AK33" s="916"/>
      <c r="AL33" s="916"/>
      <c r="AM33" s="916"/>
      <c r="AN33" s="916"/>
      <c r="AO33" s="916"/>
      <c r="AP33" s="916"/>
      <c r="AQ33" s="916"/>
      <c r="AR33" s="916"/>
      <c r="AS33" s="916"/>
      <c r="AT33" s="916"/>
      <c r="AU33" s="916"/>
      <c r="AV33" s="916"/>
      <c r="AW33" s="916"/>
      <c r="AX33" s="916"/>
      <c r="AY33" s="916"/>
    </row>
    <row r="34" spans="1:51" ht="15" customHeight="1" thickTop="1" thickBot="1" x14ac:dyDescent="0.3">
      <c r="A34" s="477" t="s">
        <v>49</v>
      </c>
      <c r="B34" s="86">
        <v>0</v>
      </c>
      <c r="C34" s="87">
        <v>0</v>
      </c>
      <c r="D34" s="271">
        <v>0</v>
      </c>
      <c r="E34" s="272">
        <v>141</v>
      </c>
      <c r="F34" s="272">
        <v>232</v>
      </c>
      <c r="G34" s="271">
        <v>373</v>
      </c>
      <c r="H34" s="916"/>
      <c r="I34" s="916"/>
      <c r="J34" s="916"/>
      <c r="K34" s="916"/>
      <c r="L34" s="916"/>
      <c r="M34" s="916"/>
      <c r="N34" s="916"/>
      <c r="O34" s="916"/>
      <c r="P34" s="916"/>
      <c r="Q34" s="916"/>
      <c r="R34" s="916"/>
      <c r="S34" s="916"/>
      <c r="T34" s="916"/>
      <c r="U34" s="916"/>
      <c r="V34" s="916"/>
      <c r="W34" s="916"/>
      <c r="X34" s="916"/>
      <c r="Y34" s="916"/>
      <c r="Z34" s="916"/>
      <c r="AA34" s="916"/>
      <c r="AB34" s="916"/>
      <c r="AC34" s="916"/>
      <c r="AD34" s="916"/>
      <c r="AE34" s="916"/>
      <c r="AF34" s="916"/>
      <c r="AG34" s="916"/>
      <c r="AH34" s="916"/>
      <c r="AI34" s="916"/>
      <c r="AJ34" s="916"/>
      <c r="AK34" s="916"/>
      <c r="AL34" s="916"/>
      <c r="AM34" s="916"/>
      <c r="AN34" s="916"/>
      <c r="AO34" s="916"/>
      <c r="AP34" s="916"/>
      <c r="AQ34" s="916"/>
      <c r="AR34" s="916"/>
      <c r="AS34" s="916"/>
      <c r="AT34" s="916"/>
      <c r="AU34" s="916"/>
      <c r="AV34" s="916"/>
      <c r="AW34" s="916"/>
      <c r="AX34" s="916"/>
      <c r="AY34" s="916"/>
    </row>
    <row r="35" spans="1:51" ht="15" customHeight="1" thickTop="1" thickBot="1" x14ac:dyDescent="0.3">
      <c r="A35" s="476" t="s">
        <v>50</v>
      </c>
      <c r="B35" s="82">
        <v>0</v>
      </c>
      <c r="C35" s="83">
        <v>0</v>
      </c>
      <c r="D35" s="268">
        <v>0</v>
      </c>
      <c r="E35" s="268" t="s">
        <v>544</v>
      </c>
      <c r="F35" s="268">
        <v>8</v>
      </c>
      <c r="G35" s="268">
        <v>11</v>
      </c>
      <c r="H35" s="916"/>
      <c r="I35" s="916"/>
      <c r="J35" s="916"/>
      <c r="K35" s="916"/>
      <c r="L35" s="916"/>
      <c r="M35" s="916"/>
      <c r="N35" s="916"/>
      <c r="O35" s="916"/>
      <c r="P35" s="916"/>
      <c r="Q35" s="916"/>
      <c r="R35" s="916"/>
      <c r="S35" s="916"/>
      <c r="T35" s="916"/>
      <c r="U35" s="916"/>
      <c r="V35" s="916"/>
      <c r="W35" s="916"/>
      <c r="X35" s="916"/>
      <c r="Y35" s="916"/>
      <c r="Z35" s="916"/>
      <c r="AA35" s="916"/>
      <c r="AB35" s="916"/>
      <c r="AC35" s="916"/>
      <c r="AD35" s="916"/>
      <c r="AE35" s="916"/>
      <c r="AF35" s="916"/>
      <c r="AG35" s="916"/>
      <c r="AH35" s="916"/>
      <c r="AI35" s="916"/>
      <c r="AJ35" s="916"/>
      <c r="AK35" s="916"/>
      <c r="AL35" s="916"/>
      <c r="AM35" s="916"/>
      <c r="AN35" s="916"/>
      <c r="AO35" s="916"/>
      <c r="AP35" s="916"/>
      <c r="AQ35" s="916"/>
      <c r="AR35" s="916"/>
      <c r="AS35" s="916"/>
      <c r="AT35" s="916"/>
      <c r="AU35" s="916"/>
      <c r="AV35" s="916"/>
      <c r="AW35" s="916"/>
      <c r="AX35" s="916"/>
      <c r="AY35" s="916"/>
    </row>
    <row r="36" spans="1:51" ht="15" customHeight="1" thickTop="1" thickBot="1" x14ac:dyDescent="0.3">
      <c r="A36" s="477" t="s">
        <v>51</v>
      </c>
      <c r="B36" s="86">
        <v>0</v>
      </c>
      <c r="C36" s="87">
        <v>0</v>
      </c>
      <c r="D36" s="271">
        <v>0</v>
      </c>
      <c r="E36" s="272">
        <v>7</v>
      </c>
      <c r="F36" s="272">
        <v>18</v>
      </c>
      <c r="G36" s="271">
        <v>25</v>
      </c>
      <c r="H36" s="916"/>
      <c r="I36" s="916"/>
      <c r="J36" s="916"/>
      <c r="K36" s="916"/>
      <c r="L36" s="916"/>
      <c r="M36" s="916"/>
      <c r="N36" s="916"/>
      <c r="O36" s="916"/>
      <c r="P36" s="916"/>
      <c r="Q36" s="916"/>
      <c r="R36" s="916"/>
      <c r="S36" s="916"/>
      <c r="T36" s="916"/>
      <c r="U36" s="916"/>
      <c r="V36" s="916"/>
      <c r="W36" s="916"/>
      <c r="X36" s="916"/>
      <c r="Y36" s="916"/>
      <c r="Z36" s="916"/>
      <c r="AA36" s="916"/>
      <c r="AB36" s="916"/>
      <c r="AC36" s="916"/>
      <c r="AD36" s="916"/>
      <c r="AE36" s="916"/>
      <c r="AF36" s="916"/>
      <c r="AG36" s="916"/>
      <c r="AH36" s="916"/>
      <c r="AI36" s="916"/>
      <c r="AJ36" s="916"/>
      <c r="AK36" s="916"/>
      <c r="AL36" s="916"/>
      <c r="AM36" s="916"/>
      <c r="AN36" s="916"/>
      <c r="AO36" s="916"/>
      <c r="AP36" s="916"/>
      <c r="AQ36" s="916"/>
      <c r="AR36" s="916"/>
      <c r="AS36" s="916"/>
      <c r="AT36" s="916"/>
      <c r="AU36" s="916"/>
      <c r="AV36" s="916"/>
      <c r="AW36" s="916"/>
      <c r="AX36" s="916"/>
      <c r="AY36" s="916"/>
    </row>
    <row r="37" spans="1:51" ht="15" customHeight="1" thickTop="1" thickBot="1" x14ac:dyDescent="0.3">
      <c r="A37" s="476" t="s">
        <v>52</v>
      </c>
      <c r="B37" s="82">
        <v>0</v>
      </c>
      <c r="C37" s="83">
        <v>0</v>
      </c>
      <c r="D37" s="268">
        <v>0</v>
      </c>
      <c r="E37" s="274">
        <v>6</v>
      </c>
      <c r="F37" s="268">
        <v>78</v>
      </c>
      <c r="G37" s="268">
        <v>84</v>
      </c>
      <c r="H37" s="916"/>
      <c r="I37" s="916"/>
      <c r="J37" s="916"/>
      <c r="K37" s="916"/>
      <c r="L37" s="916"/>
      <c r="M37" s="916"/>
      <c r="N37" s="916"/>
      <c r="O37" s="916"/>
      <c r="P37" s="916"/>
      <c r="Q37" s="916"/>
      <c r="R37" s="916"/>
      <c r="S37" s="916"/>
      <c r="T37" s="916"/>
      <c r="U37" s="916"/>
      <c r="V37" s="916"/>
      <c r="W37" s="916"/>
      <c r="X37" s="916"/>
      <c r="Y37" s="916"/>
      <c r="Z37" s="916"/>
      <c r="AA37" s="916"/>
      <c r="AB37" s="916"/>
      <c r="AC37" s="916"/>
      <c r="AD37" s="916"/>
      <c r="AE37" s="916"/>
      <c r="AF37" s="916"/>
      <c r="AG37" s="916"/>
      <c r="AH37" s="916"/>
      <c r="AI37" s="916"/>
      <c r="AJ37" s="916"/>
      <c r="AK37" s="916"/>
      <c r="AL37" s="916"/>
      <c r="AM37" s="916"/>
      <c r="AN37" s="916"/>
      <c r="AO37" s="916"/>
      <c r="AP37" s="916"/>
      <c r="AQ37" s="916"/>
      <c r="AR37" s="916"/>
      <c r="AS37" s="916"/>
      <c r="AT37" s="916"/>
      <c r="AU37" s="916"/>
      <c r="AV37" s="916"/>
      <c r="AW37" s="916"/>
      <c r="AX37" s="916"/>
      <c r="AY37" s="916"/>
    </row>
    <row r="38" spans="1:51" ht="15" customHeight="1" thickTop="1" thickBot="1" x14ac:dyDescent="0.3">
      <c r="A38" s="477" t="s">
        <v>53</v>
      </c>
      <c r="B38" s="86">
        <v>0</v>
      </c>
      <c r="C38" s="87">
        <v>0</v>
      </c>
      <c r="D38" s="271">
        <v>0</v>
      </c>
      <c r="E38" s="272" t="s">
        <v>544</v>
      </c>
      <c r="F38" s="272">
        <v>6</v>
      </c>
      <c r="G38" s="271">
        <v>9</v>
      </c>
      <c r="H38" s="916"/>
      <c r="I38" s="916"/>
      <c r="J38" s="916"/>
      <c r="K38" s="916"/>
      <c r="L38" s="916"/>
      <c r="M38" s="916"/>
      <c r="N38" s="916"/>
      <c r="O38" s="916"/>
      <c r="P38" s="916"/>
      <c r="Q38" s="916"/>
      <c r="R38" s="916"/>
      <c r="S38" s="916"/>
      <c r="T38" s="916"/>
      <c r="U38" s="916"/>
      <c r="V38" s="916"/>
      <c r="W38" s="916"/>
      <c r="X38" s="916"/>
      <c r="Y38" s="916"/>
      <c r="Z38" s="916"/>
      <c r="AA38" s="916"/>
      <c r="AB38" s="916"/>
      <c r="AC38" s="916"/>
      <c r="AD38" s="916"/>
      <c r="AE38" s="916"/>
      <c r="AF38" s="916"/>
      <c r="AG38" s="916"/>
      <c r="AH38" s="916"/>
      <c r="AI38" s="916"/>
      <c r="AJ38" s="916"/>
      <c r="AK38" s="916"/>
      <c r="AL38" s="916"/>
      <c r="AM38" s="916"/>
      <c r="AN38" s="916"/>
      <c r="AO38" s="916"/>
      <c r="AP38" s="916"/>
      <c r="AQ38" s="916"/>
      <c r="AR38" s="916"/>
      <c r="AS38" s="916"/>
      <c r="AT38" s="916"/>
      <c r="AU38" s="916"/>
      <c r="AV38" s="916"/>
      <c r="AW38" s="916"/>
      <c r="AX38" s="916"/>
      <c r="AY38" s="916"/>
    </row>
    <row r="39" spans="1:51" ht="15" customHeight="1" thickTop="1" thickBot="1" x14ac:dyDescent="0.3">
      <c r="A39" s="476" t="s">
        <v>54</v>
      </c>
      <c r="B39" s="82">
        <v>0</v>
      </c>
      <c r="C39" s="83">
        <v>0</v>
      </c>
      <c r="D39" s="268">
        <v>0</v>
      </c>
      <c r="E39" s="268" t="s">
        <v>544</v>
      </c>
      <c r="F39" s="268">
        <v>34</v>
      </c>
      <c r="G39" s="268">
        <v>35</v>
      </c>
    </row>
    <row r="40" spans="1:51" ht="15" customHeight="1" thickTop="1" thickBot="1" x14ac:dyDescent="0.3">
      <c r="A40" s="477" t="s">
        <v>55</v>
      </c>
      <c r="B40" s="86">
        <v>0</v>
      </c>
      <c r="C40" s="87">
        <v>0</v>
      </c>
      <c r="D40" s="271">
        <v>0</v>
      </c>
      <c r="E40" s="272" t="s">
        <v>544</v>
      </c>
      <c r="F40" s="272">
        <v>26</v>
      </c>
      <c r="G40" s="271">
        <v>30</v>
      </c>
    </row>
    <row r="41" spans="1:51" ht="15" customHeight="1" thickTop="1" thickBot="1" x14ac:dyDescent="0.3">
      <c r="A41" s="565" t="s">
        <v>17</v>
      </c>
      <c r="B41" s="108">
        <v>0</v>
      </c>
      <c r="C41" s="109">
        <v>10</v>
      </c>
      <c r="D41" s="108">
        <v>10</v>
      </c>
      <c r="E41" s="108">
        <v>0</v>
      </c>
      <c r="F41" s="108">
        <v>10</v>
      </c>
      <c r="G41" s="108">
        <v>10</v>
      </c>
    </row>
    <row r="42" spans="1:51" ht="15" customHeight="1" thickTop="1" thickBot="1" x14ac:dyDescent="0.3">
      <c r="A42" s="565" t="s">
        <v>56</v>
      </c>
      <c r="B42" s="108">
        <v>0</v>
      </c>
      <c r="C42" s="109">
        <v>26</v>
      </c>
      <c r="D42" s="108">
        <v>26</v>
      </c>
      <c r="E42" s="108">
        <v>0</v>
      </c>
      <c r="F42" s="108">
        <v>26</v>
      </c>
      <c r="G42" s="108">
        <v>26</v>
      </c>
    </row>
    <row r="43" spans="1:51" s="920" customFormat="1" ht="18" customHeight="1" thickTop="1" thickBot="1" x14ac:dyDescent="0.3">
      <c r="A43" s="524" t="s">
        <v>5</v>
      </c>
      <c r="B43" s="95">
        <v>8809</v>
      </c>
      <c r="C43" s="96">
        <v>19579</v>
      </c>
      <c r="D43" s="270">
        <v>28388</v>
      </c>
      <c r="E43" s="275">
        <v>9856</v>
      </c>
      <c r="F43" s="275">
        <v>23598</v>
      </c>
      <c r="G43" s="270">
        <v>33454</v>
      </c>
    </row>
    <row r="44" spans="1:51" s="887" customFormat="1" ht="24.75" customHeight="1" thickTop="1" thickBot="1" x14ac:dyDescent="0.25">
      <c r="A44" s="993" t="s">
        <v>500</v>
      </c>
      <c r="B44" s="994"/>
      <c r="C44" s="994"/>
      <c r="D44" s="994"/>
      <c r="E44" s="994"/>
      <c r="F44" s="994"/>
      <c r="G44" s="994"/>
    </row>
    <row r="45" spans="1:51" s="887" customFormat="1" ht="20.25" customHeight="1" thickTop="1" thickBot="1" x14ac:dyDescent="0.3">
      <c r="A45" s="696" t="s">
        <v>564</v>
      </c>
      <c r="B45" s="452"/>
      <c r="C45" s="493"/>
      <c r="D45" s="452"/>
      <c r="E45" s="493"/>
      <c r="F45" s="452"/>
      <c r="G45" s="113"/>
    </row>
    <row r="46" spans="1:51" ht="14.25" customHeight="1" thickTop="1" thickBot="1" x14ac:dyDescent="0.35">
      <c r="A46" s="990" t="s">
        <v>472</v>
      </c>
      <c r="B46" s="991"/>
      <c r="C46" s="992"/>
      <c r="D46" s="991"/>
      <c r="E46" s="992"/>
      <c r="F46" s="991"/>
    </row>
    <row r="47" spans="1:51" ht="14.25" customHeight="1" thickTop="1" x14ac:dyDescent="0.3"/>
    <row r="49" spans="3:7" ht="14.25" customHeight="1" x14ac:dyDescent="0.3">
      <c r="C49" s="917"/>
      <c r="D49" s="917"/>
      <c r="E49" s="917"/>
      <c r="F49" s="917"/>
      <c r="G49" s="917"/>
    </row>
  </sheetData>
  <mergeCells count="7">
    <mergeCell ref="A46:B46"/>
    <mergeCell ref="C46:D46"/>
    <mergeCell ref="E46:F46"/>
    <mergeCell ref="A44:G44"/>
    <mergeCell ref="A1:G1"/>
    <mergeCell ref="B2:D2"/>
    <mergeCell ref="E2:G2"/>
  </mergeCells>
  <printOptions horizontalCentered="1"/>
  <pageMargins left="0.39370078740157483" right="0.39370078740157483" top="0.39370078740157483" bottom="0.39370078740157483" header="0.31496062992125984" footer="0.31496062992125984"/>
  <pageSetup paperSize="9" scale="72" fitToWidth="0" orientation="landscape" r:id="rId1"/>
  <headerFooter>
    <oddFooter>&amp;R&amp;[13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8"/>
  <sheetViews>
    <sheetView showGridLines="0" view="pageBreakPreview" zoomScaleNormal="100" zoomScaleSheetLayoutView="100" workbookViewId="0">
      <selection activeCell="K23" sqref="K23"/>
    </sheetView>
  </sheetViews>
  <sheetFormatPr defaultColWidth="9.109375" defaultRowHeight="14.4" x14ac:dyDescent="0.3"/>
  <cols>
    <col min="1" max="1" width="7.5546875" style="12" customWidth="1"/>
    <col min="2" max="14" width="9.109375" style="12"/>
    <col min="15" max="15" width="22.5546875" style="12" customWidth="1"/>
    <col min="16" max="19" width="9.109375" style="12"/>
    <col min="20" max="20" width="11.5546875" style="12" customWidth="1"/>
    <col min="21" max="16384" width="9.109375" style="12"/>
  </cols>
  <sheetData>
    <row r="1" spans="1:40" s="567" customFormat="1" ht="15" customHeight="1" x14ac:dyDescent="0.3">
      <c r="A1" s="1001" t="s">
        <v>503</v>
      </c>
      <c r="B1" s="1001"/>
      <c r="C1" s="1001"/>
      <c r="D1" s="1001"/>
      <c r="E1" s="1001"/>
      <c r="F1" s="1001"/>
      <c r="G1" s="1001"/>
      <c r="H1" s="1001"/>
      <c r="I1" s="1001"/>
      <c r="J1" s="1001"/>
      <c r="K1" s="1001"/>
      <c r="L1" s="1001"/>
      <c r="M1" s="1001"/>
      <c r="N1" s="1001"/>
      <c r="O1" s="1001"/>
      <c r="P1" s="1001"/>
      <c r="Q1" s="566"/>
      <c r="R1" s="566"/>
      <c r="S1" s="566"/>
      <c r="T1" s="566"/>
    </row>
    <row r="2" spans="1:40" x14ac:dyDescent="0.3">
      <c r="A2" s="32"/>
      <c r="B2" s="32"/>
      <c r="C2" s="32"/>
      <c r="D2" s="32"/>
      <c r="E2" s="32"/>
      <c r="F2" s="32"/>
      <c r="G2" s="32"/>
      <c r="H2" s="32"/>
      <c r="I2" s="32"/>
      <c r="J2" s="32"/>
    </row>
    <row r="3" spans="1:40" x14ac:dyDescent="0.3">
      <c r="A3" s="32"/>
      <c r="B3" s="32"/>
      <c r="C3" s="32"/>
      <c r="D3" s="32"/>
      <c r="E3" s="32"/>
      <c r="F3" s="32"/>
      <c r="G3" s="32"/>
      <c r="H3" s="32"/>
      <c r="I3" s="32"/>
      <c r="J3" s="32"/>
      <c r="P3" s="33"/>
      <c r="Q3" s="33"/>
      <c r="R3" s="33"/>
      <c r="S3" s="33"/>
      <c r="T3" s="33"/>
    </row>
    <row r="4" spans="1:40" x14ac:dyDescent="0.3">
      <c r="P4" s="33"/>
      <c r="Q4" s="33"/>
      <c r="R4" s="33"/>
      <c r="S4" s="33"/>
      <c r="T4" s="33"/>
    </row>
    <row r="5" spans="1:40" ht="26.25" customHeight="1" x14ac:dyDescent="0.3">
      <c r="P5" s="33"/>
      <c r="Q5" s="33"/>
      <c r="R5" s="33"/>
      <c r="S5" s="33"/>
      <c r="T5" s="33"/>
    </row>
    <row r="6" spans="1:40" x14ac:dyDescent="0.3">
      <c r="P6" s="33"/>
      <c r="Q6" s="33"/>
      <c r="R6" s="33"/>
      <c r="S6" s="33"/>
      <c r="T6" s="33"/>
    </row>
    <row r="7" spans="1:40" x14ac:dyDescent="0.3">
      <c r="P7" s="33"/>
      <c r="Q7" s="33"/>
      <c r="R7" s="33"/>
      <c r="S7" s="33"/>
      <c r="T7" s="33"/>
    </row>
    <row r="8" spans="1:40" x14ac:dyDescent="0.3">
      <c r="P8" s="33"/>
      <c r="Q8" s="33"/>
      <c r="R8" s="33"/>
      <c r="S8" s="33"/>
      <c r="T8" s="33"/>
    </row>
    <row r="9" spans="1:40" x14ac:dyDescent="0.3">
      <c r="L9" s="23"/>
      <c r="M9" s="23"/>
      <c r="N9" s="23"/>
      <c r="O9" s="23"/>
      <c r="P9" s="33"/>
      <c r="Q9" s="33"/>
      <c r="R9" s="33"/>
      <c r="S9" s="33"/>
      <c r="T9" s="33"/>
      <c r="AK9" s="1000" t="s">
        <v>294</v>
      </c>
      <c r="AL9" s="1000"/>
      <c r="AM9" s="1000"/>
      <c r="AN9" s="1000"/>
    </row>
    <row r="10" spans="1:40" ht="15" thickBot="1" x14ac:dyDescent="0.35">
      <c r="P10" s="33"/>
      <c r="Q10" s="33"/>
      <c r="R10" s="33"/>
      <c r="S10" s="33"/>
      <c r="T10" s="33"/>
      <c r="AK10" s="370" t="s">
        <v>295</v>
      </c>
      <c r="AL10" s="371"/>
      <c r="AM10" s="371"/>
      <c r="AN10" s="371"/>
    </row>
    <row r="11" spans="1:40" ht="36.6" thickTop="1" thickBot="1" x14ac:dyDescent="0.35">
      <c r="P11" s="33"/>
      <c r="Q11" s="33"/>
      <c r="R11" s="33"/>
      <c r="S11" s="33"/>
      <c r="T11" s="33"/>
      <c r="AK11" s="372" t="s">
        <v>296</v>
      </c>
      <c r="AL11" s="373" t="s">
        <v>105</v>
      </c>
      <c r="AM11" s="374" t="s">
        <v>297</v>
      </c>
      <c r="AN11" s="62"/>
    </row>
    <row r="12" spans="1:40" ht="15" thickTop="1" x14ac:dyDescent="0.3">
      <c r="AK12" s="375" t="s">
        <v>6</v>
      </c>
      <c r="AL12" s="376">
        <v>69</v>
      </c>
      <c r="AM12" s="377">
        <v>12</v>
      </c>
      <c r="AN12" s="62"/>
    </row>
    <row r="13" spans="1:40" x14ac:dyDescent="0.3">
      <c r="AK13" s="378" t="s">
        <v>7</v>
      </c>
      <c r="AL13" s="379">
        <v>816</v>
      </c>
      <c r="AM13" s="380">
        <v>13</v>
      </c>
      <c r="AN13" s="62"/>
    </row>
    <row r="14" spans="1:40" x14ac:dyDescent="0.3">
      <c r="AK14" s="378" t="s">
        <v>192</v>
      </c>
      <c r="AL14" s="381">
        <v>2277</v>
      </c>
      <c r="AM14" s="380">
        <v>17</v>
      </c>
      <c r="AN14" s="62"/>
    </row>
    <row r="15" spans="1:40" x14ac:dyDescent="0.3">
      <c r="AK15" s="378" t="s">
        <v>193</v>
      </c>
      <c r="AL15" s="379">
        <v>789</v>
      </c>
      <c r="AM15" s="380">
        <v>22</v>
      </c>
      <c r="AN15" s="62"/>
    </row>
    <row r="16" spans="1:40" x14ac:dyDescent="0.3">
      <c r="AK16" s="378" t="s">
        <v>194</v>
      </c>
      <c r="AL16" s="379">
        <v>153</v>
      </c>
      <c r="AM16" s="380">
        <v>25</v>
      </c>
      <c r="AN16" s="62"/>
    </row>
    <row r="18" spans="1:40" s="98" customFormat="1" ht="17.25" customHeight="1" x14ac:dyDescent="0.3">
      <c r="A18" s="514" t="s">
        <v>472</v>
      </c>
      <c r="L18" s="97"/>
      <c r="M18" s="97"/>
      <c r="N18" s="97"/>
      <c r="O18" s="97"/>
    </row>
    <row r="19" spans="1:40" x14ac:dyDescent="0.3">
      <c r="T19" s="276"/>
      <c r="AK19" s="1003" t="s">
        <v>502</v>
      </c>
      <c r="AL19" s="1003"/>
      <c r="AM19" s="1003"/>
      <c r="AN19" s="1003"/>
    </row>
    <row r="20" spans="1:40" ht="15" customHeight="1" thickBot="1" x14ac:dyDescent="0.35">
      <c r="S20" s="33"/>
      <c r="T20" s="276"/>
      <c r="AK20" s="348" t="s">
        <v>295</v>
      </c>
      <c r="AL20" s="33"/>
      <c r="AM20" s="33"/>
      <c r="AN20" s="33"/>
    </row>
    <row r="21" spans="1:40" ht="15.6" thickTop="1" thickBot="1" x14ac:dyDescent="0.35">
      <c r="S21" s="33"/>
      <c r="T21" s="276"/>
      <c r="AK21" s="1004" t="s">
        <v>296</v>
      </c>
      <c r="AL21" s="349" t="s">
        <v>422</v>
      </c>
      <c r="AM21" s="350" t="s">
        <v>423</v>
      </c>
      <c r="AN21" s="351" t="s">
        <v>297</v>
      </c>
    </row>
    <row r="22" spans="1:40" ht="15" thickTop="1" x14ac:dyDescent="0.3">
      <c r="S22" s="33"/>
      <c r="T22" s="276"/>
      <c r="AK22" s="352" t="s">
        <v>6</v>
      </c>
      <c r="AL22" s="355">
        <v>1428.0000000000005</v>
      </c>
      <c r="AM22" s="356">
        <v>69</v>
      </c>
      <c r="AN22" s="357">
        <v>12</v>
      </c>
    </row>
    <row r="23" spans="1:40" x14ac:dyDescent="0.3">
      <c r="B23" s="1002"/>
      <c r="C23" s="1002"/>
      <c r="D23" s="1002"/>
      <c r="E23" s="1002"/>
      <c r="F23" s="1002"/>
      <c r="G23" s="1002"/>
      <c r="H23" s="1002"/>
      <c r="S23" s="33"/>
      <c r="T23" s="276"/>
      <c r="AK23" s="353" t="s">
        <v>7</v>
      </c>
      <c r="AL23" s="358">
        <v>16833.000000000007</v>
      </c>
      <c r="AM23" s="359">
        <v>816</v>
      </c>
      <c r="AN23" s="360">
        <v>13</v>
      </c>
    </row>
    <row r="24" spans="1:40" x14ac:dyDescent="0.3">
      <c r="S24" s="33"/>
      <c r="T24" s="276"/>
      <c r="AK24" s="353" t="s">
        <v>192</v>
      </c>
      <c r="AL24" s="358">
        <v>57946.000000000044</v>
      </c>
      <c r="AM24" s="359">
        <v>2277</v>
      </c>
      <c r="AN24" s="360">
        <v>17</v>
      </c>
    </row>
    <row r="25" spans="1:40" x14ac:dyDescent="0.3">
      <c r="S25" s="33"/>
      <c r="T25" s="276"/>
      <c r="AK25" s="353" t="s">
        <v>193</v>
      </c>
      <c r="AL25" s="358">
        <v>25583.000000000007</v>
      </c>
      <c r="AM25" s="359">
        <v>789</v>
      </c>
      <c r="AN25" s="360">
        <v>22</v>
      </c>
    </row>
    <row r="26" spans="1:40" x14ac:dyDescent="0.3">
      <c r="S26" s="33"/>
      <c r="T26" s="276"/>
      <c r="AK26" s="353" t="s">
        <v>194</v>
      </c>
      <c r="AL26" s="358">
        <v>5854</v>
      </c>
      <c r="AM26" s="359">
        <v>153</v>
      </c>
      <c r="AN26" s="360">
        <v>25</v>
      </c>
    </row>
    <row r="27" spans="1:40" ht="15" thickBot="1" x14ac:dyDescent="0.35">
      <c r="S27" s="33"/>
      <c r="T27" s="276"/>
      <c r="AK27" s="354" t="s">
        <v>5</v>
      </c>
      <c r="AL27" s="361">
        <v>107644.00000000006</v>
      </c>
      <c r="AM27" s="362">
        <v>4104</v>
      </c>
      <c r="AN27" s="363">
        <v>18</v>
      </c>
    </row>
    <row r="28" spans="1:40" ht="15" thickTop="1" x14ac:dyDescent="0.3">
      <c r="S28" s="33"/>
    </row>
  </sheetData>
  <mergeCells count="5">
    <mergeCell ref="AK9:AN9"/>
    <mergeCell ref="A1:P1"/>
    <mergeCell ref="B23:H23"/>
    <mergeCell ref="AK19:AN19"/>
    <mergeCell ref="AK21"/>
  </mergeCells>
  <printOptions horizontalCentered="1"/>
  <pageMargins left="0.70866141732283472" right="0.70866141732283472" top="0.74803149606299213" bottom="0.74803149606299213" header="0.31496062992125984" footer="0.31496062992125984"/>
  <pageSetup paperSize="9" scale="88" fitToHeight="0" orientation="landscape" r:id="rId1"/>
  <headerFooter>
    <oddFooter>&amp;R&amp;[14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
  <sheetViews>
    <sheetView showGridLines="0" view="pageBreakPreview" zoomScaleNormal="100" zoomScaleSheetLayoutView="100" workbookViewId="0">
      <selection sqref="A1:XFD1048576"/>
    </sheetView>
  </sheetViews>
  <sheetFormatPr defaultColWidth="9.109375" defaultRowHeight="15.75" customHeight="1" x14ac:dyDescent="0.3"/>
  <cols>
    <col min="1" max="1" width="75.6640625" style="674" bestFit="1" customWidth="1"/>
    <col min="2" max="2" width="15.6640625" style="170" customWidth="1"/>
    <col min="3" max="3" width="18" style="170" customWidth="1"/>
    <col min="4" max="4" width="15.6640625" style="170" customWidth="1"/>
    <col min="5" max="16384" width="9.109375" style="117"/>
  </cols>
  <sheetData>
    <row r="1" spans="1:4" s="6" customFormat="1" ht="25.2" customHeight="1" thickTop="1" thickBot="1" x14ac:dyDescent="0.35">
      <c r="A1" s="981" t="s">
        <v>501</v>
      </c>
      <c r="B1" s="981"/>
      <c r="C1" s="981"/>
      <c r="D1" s="981"/>
    </row>
    <row r="2" spans="1:4" s="114" customFormat="1" ht="49.95" customHeight="1" thickTop="1" thickBot="1" x14ac:dyDescent="0.35">
      <c r="A2" s="711" t="s">
        <v>265</v>
      </c>
      <c r="B2" s="126" t="s">
        <v>57</v>
      </c>
      <c r="C2" s="182" t="s">
        <v>58</v>
      </c>
      <c r="D2" s="181" t="s">
        <v>59</v>
      </c>
    </row>
    <row r="3" spans="1:4" s="115" customFormat="1" ht="15" customHeight="1" thickTop="1" thickBot="1" x14ac:dyDescent="0.35">
      <c r="A3" s="787" t="s">
        <v>253</v>
      </c>
      <c r="B3" s="175">
        <v>5553.9999999999982</v>
      </c>
      <c r="C3" s="183">
        <v>344</v>
      </c>
      <c r="D3" s="183">
        <v>13</v>
      </c>
    </row>
    <row r="4" spans="1:4" s="116" customFormat="1" ht="15" customHeight="1" thickTop="1" thickBot="1" x14ac:dyDescent="0.35">
      <c r="A4" s="907" t="s">
        <v>247</v>
      </c>
      <c r="B4" s="171">
        <v>20278.000000000007</v>
      </c>
      <c r="C4" s="184">
        <v>420</v>
      </c>
      <c r="D4" s="184">
        <v>36</v>
      </c>
    </row>
    <row r="5" spans="1:4" s="115" customFormat="1" ht="15" customHeight="1" thickTop="1" thickBot="1" x14ac:dyDescent="0.35">
      <c r="A5" s="787" t="s">
        <v>256</v>
      </c>
      <c r="B5" s="175">
        <v>8298.9999999999964</v>
      </c>
      <c r="C5" s="183">
        <v>272</v>
      </c>
      <c r="D5" s="183">
        <v>24</v>
      </c>
    </row>
    <row r="6" spans="1:4" s="116" customFormat="1" ht="15" customHeight="1" thickTop="1" thickBot="1" x14ac:dyDescent="0.35">
      <c r="A6" s="907" t="s">
        <v>248</v>
      </c>
      <c r="B6" s="171">
        <v>16579.000000000004</v>
      </c>
      <c r="C6" s="184">
        <v>586</v>
      </c>
      <c r="D6" s="184">
        <v>16</v>
      </c>
    </row>
    <row r="7" spans="1:4" s="115" customFormat="1" ht="15" customHeight="1" thickTop="1" thickBot="1" x14ac:dyDescent="0.35">
      <c r="A7" s="787" t="s">
        <v>254</v>
      </c>
      <c r="B7" s="175">
        <v>10120</v>
      </c>
      <c r="C7" s="183">
        <v>570</v>
      </c>
      <c r="D7" s="183">
        <v>14</v>
      </c>
    </row>
    <row r="8" spans="1:4" s="116" customFormat="1" ht="15" customHeight="1" thickTop="1" thickBot="1" x14ac:dyDescent="0.35">
      <c r="A8" s="907" t="s">
        <v>249</v>
      </c>
      <c r="B8" s="171">
        <v>6652.0000000000055</v>
      </c>
      <c r="C8" s="184">
        <v>207</v>
      </c>
      <c r="D8" s="184">
        <v>26</v>
      </c>
    </row>
    <row r="9" spans="1:4" s="114" customFormat="1" ht="15.6" thickTop="1" thickBot="1" x14ac:dyDescent="0.35">
      <c r="A9" s="787" t="s">
        <v>252</v>
      </c>
      <c r="B9" s="175">
        <v>15219.999999999998</v>
      </c>
      <c r="C9" s="183">
        <v>572</v>
      </c>
      <c r="D9" s="183">
        <v>19</v>
      </c>
    </row>
    <row r="10" spans="1:4" ht="15.75" customHeight="1" thickTop="1" thickBot="1" x14ac:dyDescent="0.35">
      <c r="A10" s="907" t="s">
        <v>255</v>
      </c>
      <c r="B10" s="171">
        <v>14392.999999999989</v>
      </c>
      <c r="C10" s="184">
        <v>664</v>
      </c>
      <c r="D10" s="184">
        <v>15</v>
      </c>
    </row>
    <row r="11" spans="1:4" ht="15.75" customHeight="1" thickTop="1" thickBot="1" x14ac:dyDescent="0.35">
      <c r="A11" s="787" t="s">
        <v>250</v>
      </c>
      <c r="B11" s="175">
        <v>10548.999999999989</v>
      </c>
      <c r="C11" s="183">
        <v>469</v>
      </c>
      <c r="D11" s="183">
        <v>17</v>
      </c>
    </row>
    <row r="12" spans="1:4" ht="19.95" customHeight="1" thickTop="1" thickBot="1" x14ac:dyDescent="0.35">
      <c r="A12" s="908" t="s">
        <v>5</v>
      </c>
      <c r="B12" s="177">
        <v>107644.00000000006</v>
      </c>
      <c r="C12" s="177">
        <v>4104</v>
      </c>
      <c r="D12" s="177">
        <v>18</v>
      </c>
    </row>
    <row r="13" spans="1:4" s="118" customFormat="1" ht="18.75" customHeight="1" thickTop="1" x14ac:dyDescent="0.3">
      <c r="A13" s="628" t="s">
        <v>472</v>
      </c>
      <c r="B13" s="170"/>
      <c r="C13" s="170"/>
      <c r="D13" s="170"/>
    </row>
  </sheetData>
  <mergeCells count="1">
    <mergeCell ref="A1:D1"/>
  </mergeCells>
  <printOptions horizontalCentered="1"/>
  <pageMargins left="0.70866141732283472" right="0.70866141732283472" top="0.74803149606299213" bottom="0.74803149606299213" header="0.31496062992125984" footer="0.31496062992125984"/>
  <pageSetup paperSize="9" fitToHeight="0" orientation="landscape" r:id="rId1"/>
  <headerFooter>
    <oddFooter>&amp;R&amp;[15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
  <sheetViews>
    <sheetView showGridLines="0" view="pageBreakPreview" zoomScaleNormal="100" zoomScaleSheetLayoutView="100" workbookViewId="0">
      <selection activeCell="I22" sqref="I22"/>
    </sheetView>
  </sheetViews>
  <sheetFormatPr defaultColWidth="9.109375" defaultRowHeight="14.4" x14ac:dyDescent="0.3"/>
  <cols>
    <col min="1" max="1" width="15.33203125" style="568" customWidth="1"/>
    <col min="2" max="2" width="11.44140625" style="568" customWidth="1"/>
    <col min="3" max="4" width="9.109375" style="568"/>
    <col min="5" max="5" width="10" style="568" customWidth="1"/>
    <col min="6" max="6" width="8.5546875" style="568" customWidth="1"/>
    <col min="7" max="7" width="9.109375" style="568"/>
    <col min="8" max="8" width="10" style="568" customWidth="1"/>
    <col min="9" max="9" width="8.44140625" style="568" customWidth="1"/>
    <col min="10" max="10" width="9.109375" style="568"/>
    <col min="11" max="11" width="10.109375" style="568" customWidth="1"/>
    <col min="12" max="12" width="8.44140625" style="568" customWidth="1"/>
    <col min="13" max="16384" width="9.109375" style="568"/>
  </cols>
  <sheetData>
    <row r="1" spans="1:15" ht="25.2" customHeight="1" thickBot="1" x14ac:dyDescent="0.35">
      <c r="A1" s="1005" t="s">
        <v>504</v>
      </c>
      <c r="B1" s="1006"/>
      <c r="C1" s="1006"/>
      <c r="D1" s="1006"/>
      <c r="E1" s="1006"/>
      <c r="F1" s="1006"/>
      <c r="G1" s="1006"/>
      <c r="H1" s="1006"/>
      <c r="I1" s="1006"/>
      <c r="J1" s="1006"/>
      <c r="K1" s="1006"/>
      <c r="L1" s="1006"/>
      <c r="M1" s="1007"/>
    </row>
    <row r="2" spans="1:15" s="899" customFormat="1" ht="35.25" customHeight="1" thickTop="1" thickBot="1" x14ac:dyDescent="0.35">
      <c r="A2" s="898"/>
      <c r="B2" s="1008" t="s">
        <v>60</v>
      </c>
      <c r="C2" s="1009"/>
      <c r="D2" s="1010"/>
      <c r="E2" s="1011" t="s">
        <v>7</v>
      </c>
      <c r="F2" s="1012"/>
      <c r="G2" s="1013"/>
      <c r="H2" s="1014" t="s">
        <v>233</v>
      </c>
      <c r="I2" s="1009"/>
      <c r="J2" s="1009"/>
      <c r="K2" s="1008" t="s">
        <v>63</v>
      </c>
      <c r="L2" s="1009"/>
      <c r="M2" s="1015"/>
    </row>
    <row r="3" spans="1:15" s="901" customFormat="1" ht="32.25" customHeight="1" thickTop="1" thickBot="1" x14ac:dyDescent="0.35">
      <c r="A3" s="900"/>
      <c r="B3" s="119" t="s">
        <v>307</v>
      </c>
      <c r="C3" s="461" t="s">
        <v>308</v>
      </c>
      <c r="D3" s="461" t="s">
        <v>5</v>
      </c>
      <c r="E3" s="461" t="s">
        <v>269</v>
      </c>
      <c r="F3" s="461" t="s">
        <v>306</v>
      </c>
      <c r="G3" s="461" t="s">
        <v>5</v>
      </c>
      <c r="H3" s="461" t="s">
        <v>307</v>
      </c>
      <c r="I3" s="461" t="s">
        <v>308</v>
      </c>
      <c r="J3" s="461" t="s">
        <v>5</v>
      </c>
      <c r="K3" s="207" t="s">
        <v>269</v>
      </c>
      <c r="L3" s="459" t="s">
        <v>306</v>
      </c>
      <c r="M3" s="208" t="s">
        <v>5</v>
      </c>
    </row>
    <row r="4" spans="1:15" s="901" customFormat="1" ht="22.5" customHeight="1" thickTop="1" thickBot="1" x14ac:dyDescent="0.35">
      <c r="A4" s="902" t="s">
        <v>61</v>
      </c>
      <c r="B4" s="209" t="s">
        <v>544</v>
      </c>
      <c r="C4" s="210">
        <v>22</v>
      </c>
      <c r="D4" s="210">
        <v>25</v>
      </c>
      <c r="E4" s="210">
        <v>7</v>
      </c>
      <c r="F4" s="210">
        <v>1279</v>
      </c>
      <c r="G4" s="210">
        <v>1286</v>
      </c>
      <c r="H4" s="210">
        <v>65</v>
      </c>
      <c r="I4" s="210">
        <v>6122</v>
      </c>
      <c r="J4" s="210">
        <v>6187</v>
      </c>
      <c r="K4" s="209">
        <v>75</v>
      </c>
      <c r="L4" s="211">
        <v>7423</v>
      </c>
      <c r="M4" s="212">
        <v>7498</v>
      </c>
    </row>
    <row r="5" spans="1:15" s="901" customFormat="1" ht="23.25" customHeight="1" thickTop="1" thickBot="1" x14ac:dyDescent="0.35">
      <c r="A5" s="903" t="s">
        <v>62</v>
      </c>
      <c r="B5" s="213">
        <v>2357</v>
      </c>
      <c r="C5" s="214">
        <v>198</v>
      </c>
      <c r="D5" s="214">
        <v>2555</v>
      </c>
      <c r="E5" s="214">
        <v>2708</v>
      </c>
      <c r="F5" s="214">
        <v>4917</v>
      </c>
      <c r="G5" s="214">
        <v>7625</v>
      </c>
      <c r="H5" s="214">
        <v>3645</v>
      </c>
      <c r="I5" s="214">
        <v>6579</v>
      </c>
      <c r="J5" s="214">
        <v>10224</v>
      </c>
      <c r="K5" s="214">
        <v>8710</v>
      </c>
      <c r="L5" s="214">
        <v>11694</v>
      </c>
      <c r="M5" s="215">
        <v>20404</v>
      </c>
    </row>
    <row r="6" spans="1:15" s="901" customFormat="1" ht="22.5" customHeight="1" thickTop="1" thickBot="1" x14ac:dyDescent="0.35">
      <c r="A6" s="904" t="s">
        <v>5</v>
      </c>
      <c r="B6" s="216">
        <v>2360</v>
      </c>
      <c r="C6" s="217">
        <v>220</v>
      </c>
      <c r="D6" s="217">
        <v>2580</v>
      </c>
      <c r="E6" s="217">
        <v>2715</v>
      </c>
      <c r="F6" s="217">
        <v>6196</v>
      </c>
      <c r="G6" s="217">
        <v>8911</v>
      </c>
      <c r="H6" s="217">
        <v>3710</v>
      </c>
      <c r="I6" s="217">
        <v>12701</v>
      </c>
      <c r="J6" s="217">
        <v>16411</v>
      </c>
      <c r="K6" s="217">
        <v>8785</v>
      </c>
      <c r="L6" s="217">
        <v>19117</v>
      </c>
      <c r="M6" s="218">
        <v>27902</v>
      </c>
    </row>
    <row r="7" spans="1:15" s="901" customFormat="1" ht="18.600000000000001" customHeight="1" thickTop="1" thickBot="1" x14ac:dyDescent="0.35">
      <c r="A7" s="696" t="s">
        <v>564</v>
      </c>
      <c r="B7" s="452"/>
      <c r="C7" s="453"/>
      <c r="D7" s="453"/>
      <c r="E7" s="453"/>
      <c r="F7" s="453"/>
      <c r="G7" s="453"/>
      <c r="H7" s="453"/>
      <c r="I7" s="453"/>
      <c r="J7" s="453"/>
      <c r="K7" s="453"/>
      <c r="L7" s="453"/>
      <c r="M7" s="453"/>
    </row>
    <row r="8" spans="1:15" s="118" customFormat="1" ht="14.25" customHeight="1" thickTop="1" thickBot="1" x14ac:dyDescent="0.35">
      <c r="A8" s="889" t="s">
        <v>472</v>
      </c>
      <c r="B8" s="494"/>
      <c r="C8" s="905"/>
      <c r="D8" s="905"/>
      <c r="E8" s="905"/>
      <c r="F8" s="905"/>
      <c r="G8" s="905"/>
      <c r="H8" s="905"/>
      <c r="I8" s="905"/>
      <c r="J8" s="905"/>
      <c r="K8" s="905"/>
      <c r="L8" s="905"/>
      <c r="M8" s="905"/>
      <c r="O8" s="906"/>
    </row>
    <row r="9" spans="1:15" ht="15" thickTop="1" x14ac:dyDescent="0.3"/>
  </sheetData>
  <mergeCells count="5">
    <mergeCell ref="A1:M1"/>
    <mergeCell ref="B2:D2"/>
    <mergeCell ref="E2:G2"/>
    <mergeCell ref="H2:J2"/>
    <mergeCell ref="K2:M2"/>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view="pageBreakPreview" zoomScaleNormal="100" zoomScaleSheetLayoutView="100" workbookViewId="0">
      <selection activeCell="P17" sqref="P17"/>
    </sheetView>
  </sheetViews>
  <sheetFormatPr defaultColWidth="9.109375" defaultRowHeight="16.5" customHeight="1" x14ac:dyDescent="0.3"/>
  <cols>
    <col min="1" max="1" width="38.5546875" style="6" customWidth="1"/>
    <col min="2" max="2" width="8.5546875" style="895" customWidth="1"/>
    <col min="3" max="3" width="8.33203125" style="895" customWidth="1"/>
    <col min="4" max="4" width="8" style="895" customWidth="1"/>
    <col min="5" max="5" width="8.88671875" style="895" customWidth="1"/>
    <col min="6" max="6" width="9.44140625" style="895" customWidth="1"/>
    <col min="7" max="7" width="7.5546875" style="895" customWidth="1"/>
    <col min="8" max="9" width="8.33203125" style="895" customWidth="1"/>
    <col min="10" max="10" width="7.6640625" style="895" customWidth="1"/>
    <col min="11" max="11" width="8" style="895" customWidth="1"/>
    <col min="12" max="12" width="9.109375" style="895" customWidth="1"/>
    <col min="13" max="13" width="8.88671875" style="895" customWidth="1"/>
    <col min="14" max="16384" width="9.109375" style="6"/>
  </cols>
  <sheetData>
    <row r="1" spans="1:13" s="753" customFormat="1" ht="25.2" customHeight="1" thickBot="1" x14ac:dyDescent="0.35">
      <c r="A1" s="1016" t="s">
        <v>550</v>
      </c>
      <c r="B1" s="1017"/>
      <c r="C1" s="1017"/>
      <c r="D1" s="1017"/>
      <c r="E1" s="1017"/>
      <c r="F1" s="1017"/>
      <c r="G1" s="1017"/>
      <c r="H1" s="1017"/>
      <c r="I1" s="1017"/>
      <c r="J1" s="1017"/>
      <c r="K1" s="1017"/>
      <c r="L1" s="1017"/>
      <c r="M1" s="1017"/>
    </row>
    <row r="2" spans="1:13" s="893" customFormat="1" ht="34.950000000000003" customHeight="1" thickTop="1" thickBot="1" x14ac:dyDescent="0.35">
      <c r="A2" s="164"/>
      <c r="B2" s="1018" t="s">
        <v>60</v>
      </c>
      <c r="C2" s="1019"/>
      <c r="D2" s="1020"/>
      <c r="E2" s="1021" t="s">
        <v>7</v>
      </c>
      <c r="F2" s="1022"/>
      <c r="G2" s="1023"/>
      <c r="H2" s="1024" t="s">
        <v>233</v>
      </c>
      <c r="I2" s="1025"/>
      <c r="J2" s="1025"/>
      <c r="K2" s="1018" t="s">
        <v>63</v>
      </c>
      <c r="L2" s="1019"/>
      <c r="M2" s="1020"/>
    </row>
    <row r="3" spans="1:13" s="895" customFormat="1" ht="34.950000000000003" customHeight="1" thickTop="1" thickBot="1" x14ac:dyDescent="0.35">
      <c r="A3" s="894"/>
      <c r="B3" s="458" t="s">
        <v>269</v>
      </c>
      <c r="C3" s="126" t="s">
        <v>306</v>
      </c>
      <c r="D3" s="458" t="s">
        <v>19</v>
      </c>
      <c r="E3" s="458" t="s">
        <v>307</v>
      </c>
      <c r="F3" s="458" t="s">
        <v>308</v>
      </c>
      <c r="G3" s="126" t="s">
        <v>19</v>
      </c>
      <c r="H3" s="126" t="s">
        <v>269</v>
      </c>
      <c r="I3" s="126" t="s">
        <v>306</v>
      </c>
      <c r="J3" s="126" t="s">
        <v>19</v>
      </c>
      <c r="K3" s="458" t="s">
        <v>307</v>
      </c>
      <c r="L3" s="126" t="s">
        <v>308</v>
      </c>
      <c r="M3" s="199" t="s">
        <v>19</v>
      </c>
    </row>
    <row r="4" spans="1:13" s="115" customFormat="1" ht="15" customHeight="1" thickTop="1" thickBot="1" x14ac:dyDescent="0.35">
      <c r="A4" s="884" t="s">
        <v>80</v>
      </c>
      <c r="B4" s="277">
        <v>0</v>
      </c>
      <c r="C4" s="278">
        <v>33</v>
      </c>
      <c r="D4" s="279">
        <v>33</v>
      </c>
      <c r="E4" s="277">
        <v>0</v>
      </c>
      <c r="F4" s="278">
        <v>1955</v>
      </c>
      <c r="G4" s="278">
        <v>1955</v>
      </c>
      <c r="H4" s="277">
        <v>0</v>
      </c>
      <c r="I4" s="278">
        <v>6254</v>
      </c>
      <c r="J4" s="280">
        <v>6254</v>
      </c>
      <c r="K4" s="281">
        <v>0</v>
      </c>
      <c r="L4" s="278">
        <v>8242</v>
      </c>
      <c r="M4" s="280">
        <v>8242</v>
      </c>
    </row>
    <row r="5" spans="1:13" s="116" customFormat="1" ht="15" customHeight="1" thickBot="1" x14ac:dyDescent="0.35">
      <c r="A5" s="477" t="s">
        <v>304</v>
      </c>
      <c r="B5" s="282">
        <v>80</v>
      </c>
      <c r="C5" s="282" t="s">
        <v>544</v>
      </c>
      <c r="D5" s="282">
        <v>81</v>
      </c>
      <c r="E5" s="282">
        <v>137</v>
      </c>
      <c r="F5" s="282">
        <v>16</v>
      </c>
      <c r="G5" s="282">
        <v>153</v>
      </c>
      <c r="H5" s="282">
        <v>163</v>
      </c>
      <c r="I5" s="282">
        <v>6</v>
      </c>
      <c r="J5" s="282">
        <v>169</v>
      </c>
      <c r="K5" s="282">
        <v>380</v>
      </c>
      <c r="L5" s="282">
        <v>23</v>
      </c>
      <c r="M5" s="282">
        <v>403</v>
      </c>
    </row>
    <row r="6" spans="1:13" s="115" customFormat="1" ht="15" customHeight="1" thickTop="1" thickBot="1" x14ac:dyDescent="0.35">
      <c r="A6" s="884" t="s">
        <v>87</v>
      </c>
      <c r="B6" s="277">
        <v>0</v>
      </c>
      <c r="C6" s="278">
        <v>0</v>
      </c>
      <c r="D6" s="279">
        <v>0</v>
      </c>
      <c r="E6" s="277" t="s">
        <v>544</v>
      </c>
      <c r="F6" s="278" t="s">
        <v>544</v>
      </c>
      <c r="G6" s="278" t="s">
        <v>544</v>
      </c>
      <c r="H6" s="277">
        <v>0</v>
      </c>
      <c r="I6" s="278">
        <v>7</v>
      </c>
      <c r="J6" s="280">
        <v>7</v>
      </c>
      <c r="K6" s="281" t="s">
        <v>544</v>
      </c>
      <c r="L6" s="278">
        <v>10</v>
      </c>
      <c r="M6" s="280">
        <v>11</v>
      </c>
    </row>
    <row r="7" spans="1:13" s="116" customFormat="1" ht="15" customHeight="1" thickBot="1" x14ac:dyDescent="0.35">
      <c r="A7" s="477" t="s">
        <v>69</v>
      </c>
      <c r="B7" s="282">
        <v>12</v>
      </c>
      <c r="C7" s="282">
        <v>0</v>
      </c>
      <c r="D7" s="282">
        <v>12</v>
      </c>
      <c r="E7" s="282">
        <v>0</v>
      </c>
      <c r="F7" s="282">
        <v>0</v>
      </c>
      <c r="G7" s="282">
        <v>0</v>
      </c>
      <c r="H7" s="282">
        <v>113</v>
      </c>
      <c r="I7" s="282" t="s">
        <v>544</v>
      </c>
      <c r="J7" s="282">
        <v>117</v>
      </c>
      <c r="K7" s="282">
        <v>125</v>
      </c>
      <c r="L7" s="282" t="s">
        <v>544</v>
      </c>
      <c r="M7" s="282">
        <v>129</v>
      </c>
    </row>
    <row r="8" spans="1:13" s="115" customFormat="1" ht="15" customHeight="1" thickTop="1" thickBot="1" x14ac:dyDescent="0.35">
      <c r="A8" s="884" t="s">
        <v>88</v>
      </c>
      <c r="B8" s="277" t="s">
        <v>544</v>
      </c>
      <c r="C8" s="278">
        <v>0</v>
      </c>
      <c r="D8" s="279" t="s">
        <v>544</v>
      </c>
      <c r="E8" s="277">
        <v>0</v>
      </c>
      <c r="F8" s="278" t="s">
        <v>544</v>
      </c>
      <c r="G8" s="278" t="s">
        <v>544</v>
      </c>
      <c r="H8" s="277" t="s">
        <v>544</v>
      </c>
      <c r="I8" s="278">
        <v>0</v>
      </c>
      <c r="J8" s="280" t="s">
        <v>544</v>
      </c>
      <c r="K8" s="281" t="s">
        <v>544</v>
      </c>
      <c r="L8" s="278" t="s">
        <v>544</v>
      </c>
      <c r="M8" s="280" t="s">
        <v>544</v>
      </c>
    </row>
    <row r="9" spans="1:13" s="116" customFormat="1" ht="18.75" customHeight="1" thickBot="1" x14ac:dyDescent="0.35">
      <c r="A9" s="477" t="s">
        <v>66</v>
      </c>
      <c r="B9" s="282">
        <v>425</v>
      </c>
      <c r="C9" s="282">
        <v>0</v>
      </c>
      <c r="D9" s="282">
        <v>425</v>
      </c>
      <c r="E9" s="282">
        <v>60</v>
      </c>
      <c r="F9" s="282">
        <v>0</v>
      </c>
      <c r="G9" s="282">
        <v>60</v>
      </c>
      <c r="H9" s="282">
        <v>20</v>
      </c>
      <c r="I9" s="282">
        <v>0</v>
      </c>
      <c r="J9" s="282">
        <v>20</v>
      </c>
      <c r="K9" s="282">
        <v>505</v>
      </c>
      <c r="L9" s="282">
        <v>0</v>
      </c>
      <c r="M9" s="282">
        <v>505</v>
      </c>
    </row>
    <row r="10" spans="1:13" s="114" customFormat="1" ht="15" customHeight="1" thickTop="1" thickBot="1" x14ac:dyDescent="0.35">
      <c r="A10" s="884" t="s">
        <v>91</v>
      </c>
      <c r="B10" s="277">
        <v>0</v>
      </c>
      <c r="C10" s="278" t="s">
        <v>544</v>
      </c>
      <c r="D10" s="279" t="s">
        <v>544</v>
      </c>
      <c r="E10" s="277">
        <v>0</v>
      </c>
      <c r="F10" s="278" t="s">
        <v>544</v>
      </c>
      <c r="G10" s="278" t="s">
        <v>544</v>
      </c>
      <c r="H10" s="277">
        <v>0</v>
      </c>
      <c r="I10" s="278" t="s">
        <v>544</v>
      </c>
      <c r="J10" s="280" t="s">
        <v>544</v>
      </c>
      <c r="K10" s="281">
        <v>0</v>
      </c>
      <c r="L10" s="278">
        <v>5</v>
      </c>
      <c r="M10" s="280">
        <v>5</v>
      </c>
    </row>
    <row r="11" spans="1:13" s="117" customFormat="1" ht="15.75" customHeight="1" thickBot="1" x14ac:dyDescent="0.35">
      <c r="A11" s="477" t="s">
        <v>95</v>
      </c>
      <c r="B11" s="282" t="s">
        <v>544</v>
      </c>
      <c r="C11" s="282">
        <v>50</v>
      </c>
      <c r="D11" s="282">
        <v>52</v>
      </c>
      <c r="E11" s="282">
        <v>0</v>
      </c>
      <c r="F11" s="282">
        <v>179</v>
      </c>
      <c r="G11" s="282">
        <v>179</v>
      </c>
      <c r="H11" s="282">
        <v>0</v>
      </c>
      <c r="I11" s="282">
        <v>328</v>
      </c>
      <c r="J11" s="282">
        <v>328</v>
      </c>
      <c r="K11" s="282" t="s">
        <v>544</v>
      </c>
      <c r="L11" s="282">
        <v>557</v>
      </c>
      <c r="M11" s="282">
        <v>559</v>
      </c>
    </row>
    <row r="12" spans="1:13" s="117" customFormat="1" ht="15.75" customHeight="1" thickTop="1" thickBot="1" x14ac:dyDescent="0.35">
      <c r="A12" s="884" t="s">
        <v>65</v>
      </c>
      <c r="B12" s="277">
        <v>0</v>
      </c>
      <c r="C12" s="278">
        <v>0</v>
      </c>
      <c r="D12" s="279">
        <v>0</v>
      </c>
      <c r="E12" s="277">
        <v>0</v>
      </c>
      <c r="F12" s="278">
        <v>11</v>
      </c>
      <c r="G12" s="278">
        <v>11</v>
      </c>
      <c r="H12" s="277" t="s">
        <v>544</v>
      </c>
      <c r="I12" s="278">
        <v>15</v>
      </c>
      <c r="J12" s="280">
        <v>16</v>
      </c>
      <c r="K12" s="281" t="s">
        <v>544</v>
      </c>
      <c r="L12" s="278">
        <v>26</v>
      </c>
      <c r="M12" s="280">
        <v>27</v>
      </c>
    </row>
    <row r="13" spans="1:13" s="117" customFormat="1" ht="15.75" customHeight="1" thickBot="1" x14ac:dyDescent="0.35">
      <c r="A13" s="477" t="s">
        <v>64</v>
      </c>
      <c r="B13" s="282">
        <v>27</v>
      </c>
      <c r="C13" s="282" t="s">
        <v>544</v>
      </c>
      <c r="D13" s="282">
        <v>28</v>
      </c>
      <c r="E13" s="282">
        <v>6</v>
      </c>
      <c r="F13" s="282">
        <v>93</v>
      </c>
      <c r="G13" s="282">
        <v>99</v>
      </c>
      <c r="H13" s="282">
        <v>6</v>
      </c>
      <c r="I13" s="282">
        <v>115</v>
      </c>
      <c r="J13" s="282">
        <v>121</v>
      </c>
      <c r="K13" s="282">
        <v>39</v>
      </c>
      <c r="L13" s="282">
        <v>209</v>
      </c>
      <c r="M13" s="282">
        <v>248</v>
      </c>
    </row>
    <row r="14" spans="1:13" s="115" customFormat="1" ht="15" customHeight="1" thickTop="1" thickBot="1" x14ac:dyDescent="0.35">
      <c r="A14" s="884" t="s">
        <v>73</v>
      </c>
      <c r="B14" s="277">
        <v>5</v>
      </c>
      <c r="C14" s="278">
        <v>0</v>
      </c>
      <c r="D14" s="279">
        <v>5</v>
      </c>
      <c r="E14" s="277" t="s">
        <v>544</v>
      </c>
      <c r="F14" s="278">
        <v>0</v>
      </c>
      <c r="G14" s="278" t="s">
        <v>544</v>
      </c>
      <c r="H14" s="277">
        <v>7</v>
      </c>
      <c r="I14" s="278">
        <v>0</v>
      </c>
      <c r="J14" s="280">
        <v>7</v>
      </c>
      <c r="K14" s="281">
        <v>14</v>
      </c>
      <c r="L14" s="278">
        <v>0</v>
      </c>
      <c r="M14" s="280">
        <v>14</v>
      </c>
    </row>
    <row r="15" spans="1:13" s="116" customFormat="1" ht="15" customHeight="1" thickBot="1" x14ac:dyDescent="0.35">
      <c r="A15" s="477" t="s">
        <v>67</v>
      </c>
      <c r="B15" s="282">
        <v>198</v>
      </c>
      <c r="C15" s="282">
        <v>0</v>
      </c>
      <c r="D15" s="282">
        <v>198</v>
      </c>
      <c r="E15" s="282">
        <v>25</v>
      </c>
      <c r="F15" s="282">
        <v>0</v>
      </c>
      <c r="G15" s="282">
        <v>25</v>
      </c>
      <c r="H15" s="282">
        <v>14</v>
      </c>
      <c r="I15" s="282">
        <v>0</v>
      </c>
      <c r="J15" s="282">
        <v>14</v>
      </c>
      <c r="K15" s="282">
        <v>237</v>
      </c>
      <c r="L15" s="282">
        <v>0</v>
      </c>
      <c r="M15" s="282">
        <v>237</v>
      </c>
    </row>
    <row r="16" spans="1:13" s="115" customFormat="1" ht="15" customHeight="1" thickTop="1" thickBot="1" x14ac:dyDescent="0.35">
      <c r="A16" s="884" t="s">
        <v>70</v>
      </c>
      <c r="B16" s="277">
        <v>725</v>
      </c>
      <c r="C16" s="278">
        <v>16</v>
      </c>
      <c r="D16" s="279">
        <v>741</v>
      </c>
      <c r="E16" s="277">
        <v>832</v>
      </c>
      <c r="F16" s="278">
        <v>81</v>
      </c>
      <c r="G16" s="278">
        <v>913</v>
      </c>
      <c r="H16" s="277">
        <v>746</v>
      </c>
      <c r="I16" s="278">
        <v>52</v>
      </c>
      <c r="J16" s="280">
        <v>798</v>
      </c>
      <c r="K16" s="281">
        <v>2303</v>
      </c>
      <c r="L16" s="278">
        <v>149</v>
      </c>
      <c r="M16" s="280">
        <v>2452</v>
      </c>
    </row>
    <row r="17" spans="1:13" s="116" customFormat="1" ht="15" customHeight="1" thickBot="1" x14ac:dyDescent="0.35">
      <c r="A17" s="477" t="s">
        <v>86</v>
      </c>
      <c r="B17" s="282">
        <v>55</v>
      </c>
      <c r="C17" s="282">
        <v>10</v>
      </c>
      <c r="D17" s="282">
        <v>65</v>
      </c>
      <c r="E17" s="282">
        <v>8</v>
      </c>
      <c r="F17" s="282">
        <v>533</v>
      </c>
      <c r="G17" s="282">
        <v>541</v>
      </c>
      <c r="H17" s="282">
        <v>22</v>
      </c>
      <c r="I17" s="282">
        <v>1082</v>
      </c>
      <c r="J17" s="282">
        <v>1104</v>
      </c>
      <c r="K17" s="282">
        <v>85</v>
      </c>
      <c r="L17" s="282">
        <v>1625</v>
      </c>
      <c r="M17" s="282">
        <v>1710</v>
      </c>
    </row>
    <row r="18" spans="1:13" s="115" customFormat="1" ht="15" customHeight="1" thickTop="1" thickBot="1" x14ac:dyDescent="0.35">
      <c r="A18" s="884" t="s">
        <v>93</v>
      </c>
      <c r="B18" s="277">
        <v>0</v>
      </c>
      <c r="C18" s="278" t="s">
        <v>544</v>
      </c>
      <c r="D18" s="279" t="s">
        <v>544</v>
      </c>
      <c r="E18" s="277">
        <v>0</v>
      </c>
      <c r="F18" s="278">
        <v>109</v>
      </c>
      <c r="G18" s="278">
        <v>109</v>
      </c>
      <c r="H18" s="277">
        <v>0</v>
      </c>
      <c r="I18" s="278">
        <v>34</v>
      </c>
      <c r="J18" s="280">
        <v>34</v>
      </c>
      <c r="K18" s="281">
        <v>0</v>
      </c>
      <c r="L18" s="278">
        <v>144</v>
      </c>
      <c r="M18" s="280">
        <v>144</v>
      </c>
    </row>
    <row r="19" spans="1:13" s="116" customFormat="1" ht="15" customHeight="1" thickBot="1" x14ac:dyDescent="0.35">
      <c r="A19" s="477" t="s">
        <v>90</v>
      </c>
      <c r="B19" s="282">
        <v>40</v>
      </c>
      <c r="C19" s="282">
        <v>7</v>
      </c>
      <c r="D19" s="282">
        <v>47</v>
      </c>
      <c r="E19" s="282">
        <v>5</v>
      </c>
      <c r="F19" s="282">
        <v>200</v>
      </c>
      <c r="G19" s="282">
        <v>205</v>
      </c>
      <c r="H19" s="282">
        <v>11</v>
      </c>
      <c r="I19" s="282">
        <v>408</v>
      </c>
      <c r="J19" s="282">
        <v>419</v>
      </c>
      <c r="K19" s="282">
        <v>56</v>
      </c>
      <c r="L19" s="282">
        <v>615</v>
      </c>
      <c r="M19" s="282">
        <v>671</v>
      </c>
    </row>
    <row r="20" spans="1:13" s="114" customFormat="1" ht="15" customHeight="1" thickTop="1" thickBot="1" x14ac:dyDescent="0.35">
      <c r="A20" s="884" t="s">
        <v>89</v>
      </c>
      <c r="B20" s="277" t="s">
        <v>544</v>
      </c>
      <c r="C20" s="278">
        <v>29</v>
      </c>
      <c r="D20" s="279">
        <v>30</v>
      </c>
      <c r="E20" s="277">
        <v>0</v>
      </c>
      <c r="F20" s="278">
        <v>189</v>
      </c>
      <c r="G20" s="278">
        <v>189</v>
      </c>
      <c r="H20" s="277">
        <v>0</v>
      </c>
      <c r="I20" s="278">
        <v>200</v>
      </c>
      <c r="J20" s="280">
        <v>200</v>
      </c>
      <c r="K20" s="281" t="s">
        <v>544</v>
      </c>
      <c r="L20" s="278">
        <v>418</v>
      </c>
      <c r="M20" s="280">
        <v>419</v>
      </c>
    </row>
    <row r="21" spans="1:13" s="117" customFormat="1" ht="15.75" customHeight="1" thickBot="1" x14ac:dyDescent="0.35">
      <c r="A21" s="477" t="s">
        <v>81</v>
      </c>
      <c r="B21" s="282">
        <v>0</v>
      </c>
      <c r="C21" s="282" t="s">
        <v>544</v>
      </c>
      <c r="D21" s="282" t="s">
        <v>544</v>
      </c>
      <c r="E21" s="282">
        <v>0</v>
      </c>
      <c r="F21" s="282">
        <v>97</v>
      </c>
      <c r="G21" s="282">
        <v>97</v>
      </c>
      <c r="H21" s="282">
        <v>0</v>
      </c>
      <c r="I21" s="282">
        <v>467</v>
      </c>
      <c r="J21" s="282">
        <v>467</v>
      </c>
      <c r="K21" s="282">
        <v>0</v>
      </c>
      <c r="L21" s="282">
        <v>566</v>
      </c>
      <c r="M21" s="282">
        <v>566</v>
      </c>
    </row>
    <row r="22" spans="1:13" s="117" customFormat="1" ht="15.75" customHeight="1" thickTop="1" thickBot="1" x14ac:dyDescent="0.35">
      <c r="A22" s="884" t="s">
        <v>79</v>
      </c>
      <c r="B22" s="277">
        <v>0</v>
      </c>
      <c r="C22" s="278">
        <v>31</v>
      </c>
      <c r="D22" s="279">
        <v>31</v>
      </c>
      <c r="E22" s="277" t="s">
        <v>544</v>
      </c>
      <c r="F22" s="278">
        <v>752</v>
      </c>
      <c r="G22" s="278">
        <v>753</v>
      </c>
      <c r="H22" s="277">
        <v>0</v>
      </c>
      <c r="I22" s="278">
        <v>623</v>
      </c>
      <c r="J22" s="280">
        <v>623</v>
      </c>
      <c r="K22" s="281" t="s">
        <v>544</v>
      </c>
      <c r="L22" s="278">
        <v>1406</v>
      </c>
      <c r="M22" s="280">
        <v>1407</v>
      </c>
    </row>
    <row r="23" spans="1:13" s="117" customFormat="1" ht="15.75" customHeight="1" thickBot="1" x14ac:dyDescent="0.35">
      <c r="A23" s="477" t="s">
        <v>71</v>
      </c>
      <c r="B23" s="282">
        <v>53</v>
      </c>
      <c r="C23" s="282">
        <v>0</v>
      </c>
      <c r="D23" s="282">
        <v>53</v>
      </c>
      <c r="E23" s="282" t="s">
        <v>544</v>
      </c>
      <c r="F23" s="282">
        <v>0</v>
      </c>
      <c r="G23" s="282" t="s">
        <v>544</v>
      </c>
      <c r="H23" s="282">
        <v>9</v>
      </c>
      <c r="I23" s="282">
        <v>0</v>
      </c>
      <c r="J23" s="282">
        <v>9</v>
      </c>
      <c r="K23" s="282">
        <v>63</v>
      </c>
      <c r="L23" s="282">
        <v>0</v>
      </c>
      <c r="M23" s="282">
        <v>63</v>
      </c>
    </row>
    <row r="24" spans="1:13" s="115" customFormat="1" ht="15" customHeight="1" thickTop="1" thickBot="1" x14ac:dyDescent="0.35">
      <c r="A24" s="884" t="s">
        <v>85</v>
      </c>
      <c r="B24" s="277">
        <v>0</v>
      </c>
      <c r="C24" s="278" t="s">
        <v>544</v>
      </c>
      <c r="D24" s="279" t="s">
        <v>544</v>
      </c>
      <c r="E24" s="277">
        <v>0</v>
      </c>
      <c r="F24" s="278">
        <v>24</v>
      </c>
      <c r="G24" s="278">
        <v>24</v>
      </c>
      <c r="H24" s="277">
        <v>0</v>
      </c>
      <c r="I24" s="278">
        <v>9</v>
      </c>
      <c r="J24" s="280">
        <v>9</v>
      </c>
      <c r="K24" s="281">
        <v>0</v>
      </c>
      <c r="L24" s="278">
        <v>35</v>
      </c>
      <c r="M24" s="280">
        <v>35</v>
      </c>
    </row>
    <row r="25" spans="1:13" s="116" customFormat="1" ht="15" customHeight="1" thickBot="1" x14ac:dyDescent="0.35">
      <c r="A25" s="477" t="s">
        <v>84</v>
      </c>
      <c r="B25" s="282">
        <v>0</v>
      </c>
      <c r="C25" s="282">
        <v>6</v>
      </c>
      <c r="D25" s="282">
        <v>6</v>
      </c>
      <c r="E25" s="282">
        <v>0</v>
      </c>
      <c r="F25" s="282">
        <v>931</v>
      </c>
      <c r="G25" s="282">
        <v>931</v>
      </c>
      <c r="H25" s="282">
        <v>0</v>
      </c>
      <c r="I25" s="282">
        <v>1313</v>
      </c>
      <c r="J25" s="282">
        <v>1313</v>
      </c>
      <c r="K25" s="282">
        <v>0</v>
      </c>
      <c r="L25" s="282">
        <v>2250</v>
      </c>
      <c r="M25" s="282">
        <v>2250</v>
      </c>
    </row>
    <row r="26" spans="1:13" s="115" customFormat="1" ht="15" customHeight="1" thickTop="1" thickBot="1" x14ac:dyDescent="0.35">
      <c r="A26" s="884" t="s">
        <v>75</v>
      </c>
      <c r="B26" s="277">
        <v>105</v>
      </c>
      <c r="C26" s="278">
        <v>0</v>
      </c>
      <c r="D26" s="279">
        <v>105</v>
      </c>
      <c r="E26" s="277">
        <v>126</v>
      </c>
      <c r="F26" s="278">
        <v>0</v>
      </c>
      <c r="G26" s="278">
        <v>126</v>
      </c>
      <c r="H26" s="277">
        <v>174</v>
      </c>
      <c r="I26" s="278">
        <v>0</v>
      </c>
      <c r="J26" s="280">
        <v>174</v>
      </c>
      <c r="K26" s="281">
        <v>405</v>
      </c>
      <c r="L26" s="278">
        <v>0</v>
      </c>
      <c r="M26" s="280">
        <v>405</v>
      </c>
    </row>
    <row r="27" spans="1:13" s="116" customFormat="1" ht="15" customHeight="1" thickBot="1" x14ac:dyDescent="0.35">
      <c r="A27" s="477" t="s">
        <v>76</v>
      </c>
      <c r="B27" s="282">
        <v>18</v>
      </c>
      <c r="C27" s="282" t="s">
        <v>544</v>
      </c>
      <c r="D27" s="282">
        <v>22</v>
      </c>
      <c r="E27" s="282">
        <v>79</v>
      </c>
      <c r="F27" s="282">
        <v>41</v>
      </c>
      <c r="G27" s="282">
        <v>120</v>
      </c>
      <c r="H27" s="282">
        <v>95</v>
      </c>
      <c r="I27" s="282">
        <v>51</v>
      </c>
      <c r="J27" s="282">
        <v>146</v>
      </c>
      <c r="K27" s="282">
        <v>192</v>
      </c>
      <c r="L27" s="282">
        <v>96</v>
      </c>
      <c r="M27" s="282">
        <v>288</v>
      </c>
    </row>
    <row r="28" spans="1:13" s="115" customFormat="1" ht="15" customHeight="1" thickTop="1" thickBot="1" x14ac:dyDescent="0.35">
      <c r="A28" s="884" t="s">
        <v>157</v>
      </c>
      <c r="B28" s="277">
        <v>0</v>
      </c>
      <c r="C28" s="278" t="s">
        <v>544</v>
      </c>
      <c r="D28" s="279" t="s">
        <v>544</v>
      </c>
      <c r="E28" s="277" t="s">
        <v>544</v>
      </c>
      <c r="F28" s="278">
        <v>43</v>
      </c>
      <c r="G28" s="278">
        <v>44</v>
      </c>
      <c r="H28" s="277">
        <v>0</v>
      </c>
      <c r="I28" s="278">
        <v>701</v>
      </c>
      <c r="J28" s="280">
        <v>701</v>
      </c>
      <c r="K28" s="281" t="s">
        <v>544</v>
      </c>
      <c r="L28" s="278">
        <v>746</v>
      </c>
      <c r="M28" s="280">
        <v>747</v>
      </c>
    </row>
    <row r="29" spans="1:13" s="116" customFormat="1" ht="15" customHeight="1" thickBot="1" x14ac:dyDescent="0.35">
      <c r="A29" s="477" t="s">
        <v>83</v>
      </c>
      <c r="B29" s="282">
        <v>0</v>
      </c>
      <c r="C29" s="282" t="s">
        <v>544</v>
      </c>
      <c r="D29" s="282" t="s">
        <v>544</v>
      </c>
      <c r="E29" s="282">
        <v>0</v>
      </c>
      <c r="F29" s="282">
        <v>51</v>
      </c>
      <c r="G29" s="282">
        <v>51</v>
      </c>
      <c r="H29" s="282" t="s">
        <v>544</v>
      </c>
      <c r="I29" s="282">
        <v>429</v>
      </c>
      <c r="J29" s="282">
        <v>432</v>
      </c>
      <c r="K29" s="282" t="s">
        <v>544</v>
      </c>
      <c r="L29" s="282">
        <v>482</v>
      </c>
      <c r="M29" s="282">
        <v>485</v>
      </c>
    </row>
    <row r="30" spans="1:13" s="114" customFormat="1" ht="15" customHeight="1" thickTop="1" thickBot="1" x14ac:dyDescent="0.35">
      <c r="A30" s="884" t="s">
        <v>234</v>
      </c>
      <c r="B30" s="277" t="s">
        <v>544</v>
      </c>
      <c r="C30" s="278">
        <v>0</v>
      </c>
      <c r="D30" s="279" t="s">
        <v>544</v>
      </c>
      <c r="E30" s="277" t="s">
        <v>544</v>
      </c>
      <c r="F30" s="278" t="s">
        <v>544</v>
      </c>
      <c r="G30" s="278" t="s">
        <v>544</v>
      </c>
      <c r="H30" s="277">
        <v>0</v>
      </c>
      <c r="I30" s="278">
        <v>0</v>
      </c>
      <c r="J30" s="280">
        <v>0</v>
      </c>
      <c r="K30" s="281" t="s">
        <v>544</v>
      </c>
      <c r="L30" s="278" t="s">
        <v>544</v>
      </c>
      <c r="M30" s="280" t="s">
        <v>544</v>
      </c>
    </row>
    <row r="31" spans="1:13" s="117" customFormat="1" ht="15.75" customHeight="1" thickBot="1" x14ac:dyDescent="0.35">
      <c r="A31" s="477" t="s">
        <v>68</v>
      </c>
      <c r="B31" s="282">
        <v>222</v>
      </c>
      <c r="C31" s="282">
        <v>0</v>
      </c>
      <c r="D31" s="282">
        <v>222</v>
      </c>
      <c r="E31" s="282">
        <v>26</v>
      </c>
      <c r="F31" s="282">
        <v>0</v>
      </c>
      <c r="G31" s="282">
        <v>26</v>
      </c>
      <c r="H31" s="282">
        <v>74</v>
      </c>
      <c r="I31" s="282">
        <v>0</v>
      </c>
      <c r="J31" s="282">
        <v>74</v>
      </c>
      <c r="K31" s="282">
        <v>322</v>
      </c>
      <c r="L31" s="282">
        <v>0</v>
      </c>
      <c r="M31" s="282">
        <v>322</v>
      </c>
    </row>
    <row r="32" spans="1:13" s="117" customFormat="1" ht="15.75" customHeight="1" thickTop="1" thickBot="1" x14ac:dyDescent="0.35">
      <c r="A32" s="884" t="s">
        <v>77</v>
      </c>
      <c r="B32" s="277">
        <v>388</v>
      </c>
      <c r="C32" s="278">
        <v>10</v>
      </c>
      <c r="D32" s="279">
        <v>398</v>
      </c>
      <c r="E32" s="277">
        <v>1403</v>
      </c>
      <c r="F32" s="278">
        <v>293</v>
      </c>
      <c r="G32" s="278">
        <v>1696</v>
      </c>
      <c r="H32" s="277">
        <v>2251</v>
      </c>
      <c r="I32" s="278">
        <v>281</v>
      </c>
      <c r="J32" s="280">
        <v>2532</v>
      </c>
      <c r="K32" s="281">
        <v>4042</v>
      </c>
      <c r="L32" s="278">
        <v>584</v>
      </c>
      <c r="M32" s="280">
        <v>4626</v>
      </c>
    </row>
    <row r="33" spans="1:13" s="117" customFormat="1" ht="15.75" customHeight="1" thickBot="1" x14ac:dyDescent="0.35">
      <c r="A33" s="477" t="s">
        <v>92</v>
      </c>
      <c r="B33" s="282">
        <v>0</v>
      </c>
      <c r="C33" s="282">
        <v>7</v>
      </c>
      <c r="D33" s="282">
        <v>7</v>
      </c>
      <c r="E33" s="282">
        <v>0</v>
      </c>
      <c r="F33" s="282">
        <v>377</v>
      </c>
      <c r="G33" s="282">
        <v>377</v>
      </c>
      <c r="H33" s="282">
        <v>0</v>
      </c>
      <c r="I33" s="282">
        <v>248</v>
      </c>
      <c r="J33" s="282">
        <v>248</v>
      </c>
      <c r="K33" s="282">
        <v>0</v>
      </c>
      <c r="L33" s="282">
        <v>632</v>
      </c>
      <c r="M33" s="282">
        <v>632</v>
      </c>
    </row>
    <row r="34" spans="1:13" s="117" customFormat="1" ht="15.75" customHeight="1" thickTop="1" thickBot="1" x14ac:dyDescent="0.35">
      <c r="A34" s="884" t="s">
        <v>78</v>
      </c>
      <c r="B34" s="277">
        <v>0</v>
      </c>
      <c r="C34" s="278" t="s">
        <v>544</v>
      </c>
      <c r="D34" s="279" t="s">
        <v>544</v>
      </c>
      <c r="E34" s="277">
        <v>0</v>
      </c>
      <c r="F34" s="278">
        <v>47</v>
      </c>
      <c r="G34" s="278">
        <v>47</v>
      </c>
      <c r="H34" s="277">
        <v>0</v>
      </c>
      <c r="I34" s="278">
        <v>15</v>
      </c>
      <c r="J34" s="280">
        <v>15</v>
      </c>
      <c r="K34" s="281">
        <v>0</v>
      </c>
      <c r="L34" s="278">
        <v>66</v>
      </c>
      <c r="M34" s="280">
        <v>66</v>
      </c>
    </row>
    <row r="35" spans="1:13" s="117" customFormat="1" ht="15.75" customHeight="1" thickBot="1" x14ac:dyDescent="0.35">
      <c r="A35" s="477" t="s">
        <v>94</v>
      </c>
      <c r="B35" s="282">
        <v>0</v>
      </c>
      <c r="C35" s="282" t="s">
        <v>544</v>
      </c>
      <c r="D35" s="282" t="s">
        <v>544</v>
      </c>
      <c r="E35" s="282" t="s">
        <v>544</v>
      </c>
      <c r="F35" s="282">
        <v>168</v>
      </c>
      <c r="G35" s="282">
        <v>169</v>
      </c>
      <c r="H35" s="282">
        <v>0</v>
      </c>
      <c r="I35" s="282">
        <v>56</v>
      </c>
      <c r="J35" s="282">
        <v>56</v>
      </c>
      <c r="K35" s="282" t="s">
        <v>544</v>
      </c>
      <c r="L35" s="282">
        <v>225</v>
      </c>
      <c r="M35" s="282">
        <v>226</v>
      </c>
    </row>
    <row r="36" spans="1:13" s="895" customFormat="1" ht="19.95" customHeight="1" thickTop="1" thickBot="1" x14ac:dyDescent="0.35">
      <c r="A36" s="570" t="s">
        <v>5</v>
      </c>
      <c r="B36" s="304">
        <f>SUM(B4:B35)</f>
        <v>2353</v>
      </c>
      <c r="C36" s="304">
        <f t="shared" ref="C36:K36" si="0">SUM(C4:C35)</f>
        <v>199</v>
      </c>
      <c r="D36" s="304">
        <f t="shared" si="0"/>
        <v>2561</v>
      </c>
      <c r="E36" s="304">
        <f t="shared" si="0"/>
        <v>2707</v>
      </c>
      <c r="F36" s="304">
        <f t="shared" si="0"/>
        <v>6190</v>
      </c>
      <c r="G36" s="304">
        <f t="shared" si="0"/>
        <v>8900</v>
      </c>
      <c r="H36" s="304">
        <f t="shared" si="0"/>
        <v>3705</v>
      </c>
      <c r="I36" s="304">
        <f t="shared" si="0"/>
        <v>12694</v>
      </c>
      <c r="J36" s="304">
        <f t="shared" si="0"/>
        <v>16407</v>
      </c>
      <c r="K36" s="304">
        <f t="shared" si="0"/>
        <v>8768</v>
      </c>
      <c r="L36" s="304">
        <f>SUM(L4:L35)</f>
        <v>19111</v>
      </c>
      <c r="M36" s="304">
        <f>SUM(M4:M35)</f>
        <v>27894</v>
      </c>
    </row>
    <row r="37" spans="1:13" s="896" customFormat="1" ht="21" customHeight="1" thickTop="1" thickBot="1" x14ac:dyDescent="0.35">
      <c r="A37" s="696" t="s">
        <v>564</v>
      </c>
      <c r="B37" s="452"/>
      <c r="C37" s="454"/>
      <c r="D37" s="454"/>
      <c r="E37" s="454"/>
      <c r="F37" s="454"/>
      <c r="G37" s="454"/>
      <c r="H37" s="454"/>
      <c r="I37" s="454"/>
      <c r="J37" s="454"/>
      <c r="K37" s="454"/>
      <c r="L37" s="454"/>
      <c r="M37" s="454"/>
    </row>
    <row r="38" spans="1:13" ht="12" customHeight="1" thickTop="1" thickBot="1" x14ac:dyDescent="0.35">
      <c r="A38" s="990" t="s">
        <v>472</v>
      </c>
      <c r="B38" s="991"/>
      <c r="C38" s="897"/>
      <c r="D38" s="897"/>
      <c r="E38" s="897"/>
      <c r="F38" s="897"/>
      <c r="G38" s="897"/>
      <c r="H38" s="897"/>
      <c r="I38" s="897"/>
      <c r="J38" s="440"/>
      <c r="K38" s="897"/>
      <c r="L38" s="897"/>
      <c r="M38" s="897"/>
    </row>
    <row r="39" spans="1:13" ht="16.5" customHeight="1" thickTop="1" x14ac:dyDescent="0.3"/>
    <row r="41" spans="1:13" ht="16.5" customHeight="1" x14ac:dyDescent="0.3">
      <c r="B41" s="6"/>
      <c r="C41" s="6"/>
      <c r="D41" s="6"/>
      <c r="E41" s="6"/>
      <c r="F41" s="6"/>
      <c r="G41" s="6"/>
      <c r="H41" s="6"/>
      <c r="I41" s="6"/>
      <c r="J41" s="6"/>
      <c r="K41" s="6"/>
      <c r="L41" s="6"/>
      <c r="M41" s="6"/>
    </row>
  </sheetData>
  <mergeCells count="6">
    <mergeCell ref="A38:B38"/>
    <mergeCell ref="A1:M1"/>
    <mergeCell ref="B2:D2"/>
    <mergeCell ref="E2:G2"/>
    <mergeCell ref="H2:J2"/>
    <mergeCell ref="K2:M2"/>
  </mergeCells>
  <printOptions horizontalCentered="1"/>
  <pageMargins left="0.23622047244094491" right="0.23622047244094491" top="0.74803149606299213" bottom="0.74803149606299213" header="0.31496062992125984" footer="0.31496062992125984"/>
  <pageSetup paperSize="9" scale="75" orientation="landscape" r:id="rId1"/>
  <headerFooter>
    <oddFooter>&amp;R&amp;[17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39"/>
  <sheetViews>
    <sheetView view="pageBreakPreview" topLeftCell="A25" zoomScale="85" zoomScaleNormal="100" zoomScaleSheetLayoutView="85" workbookViewId="0">
      <selection activeCell="D43" sqref="D43"/>
    </sheetView>
  </sheetViews>
  <sheetFormatPr defaultColWidth="9.109375" defaultRowHeight="14.4" x14ac:dyDescent="0.3"/>
  <cols>
    <col min="1" max="1" width="15.6640625" style="953" customWidth="1"/>
    <col min="2" max="2" width="143.109375" style="252" customWidth="1"/>
    <col min="3" max="3" width="9.109375" style="952"/>
    <col min="4" max="16384" width="9.109375" style="947"/>
  </cols>
  <sheetData>
    <row r="1" spans="1:3" s="946" customFormat="1" ht="40.200000000000003" customHeight="1" x14ac:dyDescent="0.3">
      <c r="A1" s="955" t="s">
        <v>372</v>
      </c>
      <c r="B1" s="956"/>
      <c r="C1" s="945" t="s">
        <v>595</v>
      </c>
    </row>
    <row r="2" spans="1:3" ht="25.2" customHeight="1" x14ac:dyDescent="0.3">
      <c r="A2" s="957" t="s">
        <v>425</v>
      </c>
      <c r="B2" s="957"/>
      <c r="C2" s="958"/>
    </row>
    <row r="3" spans="1:3" ht="19.95" customHeight="1" x14ac:dyDescent="0.3">
      <c r="A3" s="948" t="s">
        <v>373</v>
      </c>
      <c r="B3" s="543" t="s">
        <v>434</v>
      </c>
      <c r="C3" s="541">
        <v>1</v>
      </c>
    </row>
    <row r="4" spans="1:3" ht="19.95" customHeight="1" x14ac:dyDescent="0.3">
      <c r="A4" s="949" t="s">
        <v>374</v>
      </c>
      <c r="B4" s="544" t="s">
        <v>435</v>
      </c>
      <c r="C4" s="542">
        <v>2</v>
      </c>
    </row>
    <row r="5" spans="1:3" ht="19.95" customHeight="1" x14ac:dyDescent="0.3">
      <c r="A5" s="948" t="s">
        <v>375</v>
      </c>
      <c r="B5" s="545" t="s">
        <v>560</v>
      </c>
      <c r="C5" s="541">
        <v>3</v>
      </c>
    </row>
    <row r="6" spans="1:3" ht="19.95" customHeight="1" x14ac:dyDescent="0.3">
      <c r="A6" s="949" t="s">
        <v>376</v>
      </c>
      <c r="B6" s="544" t="s">
        <v>436</v>
      </c>
      <c r="C6" s="542">
        <v>4</v>
      </c>
    </row>
    <row r="7" spans="1:3" ht="19.95" customHeight="1" x14ac:dyDescent="0.3">
      <c r="A7" s="948" t="s">
        <v>377</v>
      </c>
      <c r="B7" s="543" t="s">
        <v>437</v>
      </c>
      <c r="C7" s="541">
        <v>5</v>
      </c>
    </row>
    <row r="8" spans="1:3" ht="19.95" customHeight="1" x14ac:dyDescent="0.3">
      <c r="A8" s="949" t="s">
        <v>378</v>
      </c>
      <c r="B8" s="544" t="s">
        <v>438</v>
      </c>
      <c r="C8" s="542">
        <v>6</v>
      </c>
    </row>
    <row r="9" spans="1:3" ht="19.95" customHeight="1" x14ac:dyDescent="0.3">
      <c r="A9" s="950" t="s">
        <v>379</v>
      </c>
      <c r="B9" s="546" t="s">
        <v>439</v>
      </c>
      <c r="C9" s="541">
        <v>7</v>
      </c>
    </row>
    <row r="10" spans="1:3" ht="19.95" customHeight="1" x14ac:dyDescent="0.3">
      <c r="A10" s="949" t="s">
        <v>380</v>
      </c>
      <c r="B10" s="544" t="s">
        <v>440</v>
      </c>
      <c r="C10" s="542">
        <v>8</v>
      </c>
    </row>
    <row r="11" spans="1:3" ht="19.95" customHeight="1" x14ac:dyDescent="0.3">
      <c r="A11" s="950" t="s">
        <v>381</v>
      </c>
      <c r="B11" s="546" t="s">
        <v>441</v>
      </c>
      <c r="C11" s="541">
        <v>9</v>
      </c>
    </row>
    <row r="12" spans="1:3" ht="25.2" customHeight="1" x14ac:dyDescent="0.3">
      <c r="A12" s="957" t="s">
        <v>426</v>
      </c>
      <c r="B12" s="957"/>
      <c r="C12" s="958"/>
    </row>
    <row r="13" spans="1:3" ht="19.95" customHeight="1" x14ac:dyDescent="0.3">
      <c r="A13" s="951" t="s">
        <v>382</v>
      </c>
      <c r="B13" s="547" t="s">
        <v>442</v>
      </c>
      <c r="C13" s="542">
        <v>10</v>
      </c>
    </row>
    <row r="14" spans="1:3" ht="19.95" customHeight="1" x14ac:dyDescent="0.3">
      <c r="A14" s="950" t="s">
        <v>383</v>
      </c>
      <c r="B14" s="546" t="s">
        <v>443</v>
      </c>
      <c r="C14" s="541">
        <v>11</v>
      </c>
    </row>
    <row r="15" spans="1:3" ht="19.95" customHeight="1" x14ac:dyDescent="0.3">
      <c r="A15" s="949" t="s">
        <v>384</v>
      </c>
      <c r="B15" s="544" t="s">
        <v>444</v>
      </c>
      <c r="C15" s="542">
        <v>12</v>
      </c>
    </row>
    <row r="16" spans="1:3" ht="19.95" customHeight="1" x14ac:dyDescent="0.3">
      <c r="A16" s="950" t="s">
        <v>385</v>
      </c>
      <c r="B16" s="546" t="s">
        <v>445</v>
      </c>
      <c r="C16" s="541">
        <v>13</v>
      </c>
    </row>
    <row r="17" spans="1:3" ht="19.95" customHeight="1" x14ac:dyDescent="0.3">
      <c r="A17" s="951" t="s">
        <v>386</v>
      </c>
      <c r="B17" s="547" t="s">
        <v>446</v>
      </c>
      <c r="C17" s="542">
        <v>14</v>
      </c>
    </row>
    <row r="18" spans="1:3" ht="19.95" customHeight="1" x14ac:dyDescent="0.3">
      <c r="A18" s="950" t="s">
        <v>387</v>
      </c>
      <c r="B18" s="546" t="s">
        <v>447</v>
      </c>
      <c r="C18" s="541">
        <v>15</v>
      </c>
    </row>
    <row r="19" spans="1:3" ht="19.95" customHeight="1" x14ac:dyDescent="0.3">
      <c r="A19" s="949" t="s">
        <v>388</v>
      </c>
      <c r="B19" s="548" t="s">
        <v>448</v>
      </c>
      <c r="C19" s="542">
        <v>16</v>
      </c>
    </row>
    <row r="20" spans="1:3" ht="19.95" customHeight="1" x14ac:dyDescent="0.3">
      <c r="A20" s="950" t="s">
        <v>389</v>
      </c>
      <c r="B20" s="549" t="s">
        <v>449</v>
      </c>
      <c r="C20" s="541">
        <v>17</v>
      </c>
    </row>
    <row r="21" spans="1:3" ht="19.95" customHeight="1" x14ac:dyDescent="0.3">
      <c r="A21" s="949" t="s">
        <v>390</v>
      </c>
      <c r="B21" s="548" t="s">
        <v>450</v>
      </c>
      <c r="C21" s="542">
        <v>18</v>
      </c>
    </row>
    <row r="22" spans="1:3" ht="19.95" customHeight="1" x14ac:dyDescent="0.3">
      <c r="A22" s="950" t="s">
        <v>391</v>
      </c>
      <c r="B22" s="546" t="s">
        <v>451</v>
      </c>
      <c r="C22" s="541">
        <v>19</v>
      </c>
    </row>
    <row r="23" spans="1:3" ht="19.95" customHeight="1" x14ac:dyDescent="0.3">
      <c r="A23" s="949" t="s">
        <v>392</v>
      </c>
      <c r="B23" s="548" t="s">
        <v>452</v>
      </c>
      <c r="C23" s="542">
        <v>20</v>
      </c>
    </row>
    <row r="24" spans="1:3" ht="19.95" customHeight="1" x14ac:dyDescent="0.3">
      <c r="A24" s="950" t="s">
        <v>393</v>
      </c>
      <c r="B24" s="549" t="s">
        <v>453</v>
      </c>
      <c r="C24" s="541">
        <v>21</v>
      </c>
    </row>
    <row r="25" spans="1:3" ht="19.95" customHeight="1" x14ac:dyDescent="0.3">
      <c r="A25" s="949" t="s">
        <v>394</v>
      </c>
      <c r="B25" s="548" t="s">
        <v>454</v>
      </c>
      <c r="C25" s="542">
        <v>22</v>
      </c>
    </row>
    <row r="26" spans="1:3" ht="19.95" customHeight="1" thickBot="1" x14ac:dyDescent="0.35">
      <c r="A26" s="950" t="s">
        <v>395</v>
      </c>
      <c r="B26" s="549" t="s">
        <v>455</v>
      </c>
      <c r="C26" s="541">
        <v>23</v>
      </c>
    </row>
    <row r="27" spans="1:3" s="946" customFormat="1" ht="40.200000000000003" customHeight="1" x14ac:dyDescent="0.3">
      <c r="A27" s="959" t="s">
        <v>596</v>
      </c>
      <c r="B27" s="960"/>
      <c r="C27" s="945" t="s">
        <v>595</v>
      </c>
    </row>
    <row r="28" spans="1:3" ht="25.2" customHeight="1" x14ac:dyDescent="0.3">
      <c r="A28" s="957" t="s">
        <v>427</v>
      </c>
      <c r="B28" s="957"/>
      <c r="C28" s="958"/>
    </row>
    <row r="29" spans="1:3" ht="19.95" customHeight="1" x14ac:dyDescent="0.3">
      <c r="A29" s="951" t="s">
        <v>396</v>
      </c>
      <c r="B29" s="547" t="s">
        <v>456</v>
      </c>
      <c r="C29" s="542">
        <v>24</v>
      </c>
    </row>
    <row r="30" spans="1:3" ht="19.95" customHeight="1" x14ac:dyDescent="0.3">
      <c r="A30" s="950" t="s">
        <v>397</v>
      </c>
      <c r="B30" s="546" t="s">
        <v>463</v>
      </c>
      <c r="C30" s="541">
        <v>25</v>
      </c>
    </row>
    <row r="31" spans="1:3" ht="19.95" customHeight="1" x14ac:dyDescent="0.3">
      <c r="A31" s="949" t="s">
        <v>398</v>
      </c>
      <c r="B31" s="544" t="s">
        <v>571</v>
      </c>
      <c r="C31" s="542">
        <v>26</v>
      </c>
    </row>
    <row r="32" spans="1:3" ht="19.95" customHeight="1" x14ac:dyDescent="0.3">
      <c r="A32" s="950" t="s">
        <v>399</v>
      </c>
      <c r="B32" s="546" t="s">
        <v>572</v>
      </c>
      <c r="C32" s="541">
        <v>27</v>
      </c>
    </row>
    <row r="33" spans="1:3" ht="19.95" customHeight="1" x14ac:dyDescent="0.3">
      <c r="A33" s="951" t="s">
        <v>400</v>
      </c>
      <c r="B33" s="547" t="s">
        <v>464</v>
      </c>
      <c r="C33" s="542">
        <v>28</v>
      </c>
    </row>
    <row r="34" spans="1:3" ht="19.95" customHeight="1" x14ac:dyDescent="0.3">
      <c r="A34" s="950" t="s">
        <v>401</v>
      </c>
      <c r="B34" s="546" t="s">
        <v>573</v>
      </c>
      <c r="C34" s="541">
        <v>29</v>
      </c>
    </row>
    <row r="35" spans="1:3" ht="19.95" customHeight="1" x14ac:dyDescent="0.3">
      <c r="A35" s="949" t="s">
        <v>402</v>
      </c>
      <c r="B35" s="544" t="s">
        <v>457</v>
      </c>
      <c r="C35" s="542">
        <v>30</v>
      </c>
    </row>
    <row r="36" spans="1:3" ht="19.95" customHeight="1" x14ac:dyDescent="0.3">
      <c r="A36" s="950" t="s">
        <v>403</v>
      </c>
      <c r="B36" s="546" t="s">
        <v>465</v>
      </c>
      <c r="C36" s="541">
        <v>31</v>
      </c>
    </row>
    <row r="37" spans="1:3" ht="19.95" customHeight="1" x14ac:dyDescent="0.3">
      <c r="A37" s="949" t="s">
        <v>404</v>
      </c>
      <c r="B37" s="544" t="s">
        <v>466</v>
      </c>
      <c r="C37" s="542">
        <v>32</v>
      </c>
    </row>
    <row r="38" spans="1:3" ht="19.95" customHeight="1" x14ac:dyDescent="0.3">
      <c r="A38" s="950" t="s">
        <v>405</v>
      </c>
      <c r="B38" s="546" t="s">
        <v>574</v>
      </c>
      <c r="C38" s="541">
        <v>33</v>
      </c>
    </row>
    <row r="39" spans="1:3" ht="19.95" customHeight="1" x14ac:dyDescent="0.3">
      <c r="A39" s="949" t="s">
        <v>406</v>
      </c>
      <c r="B39" s="544" t="s">
        <v>575</v>
      </c>
      <c r="C39" s="542">
        <v>34</v>
      </c>
    </row>
    <row r="40" spans="1:3" ht="19.95" customHeight="1" x14ac:dyDescent="0.3">
      <c r="A40" s="950" t="s">
        <v>407</v>
      </c>
      <c r="B40" s="546" t="s">
        <v>458</v>
      </c>
      <c r="C40" s="541">
        <v>35</v>
      </c>
    </row>
    <row r="41" spans="1:3" ht="19.95" customHeight="1" x14ac:dyDescent="0.3">
      <c r="A41" s="949" t="s">
        <v>408</v>
      </c>
      <c r="B41" s="544" t="s">
        <v>576</v>
      </c>
      <c r="C41" s="542">
        <v>36</v>
      </c>
    </row>
    <row r="42" spans="1:3" ht="19.95" customHeight="1" x14ac:dyDescent="0.3">
      <c r="A42" s="950" t="s">
        <v>409</v>
      </c>
      <c r="B42" s="546" t="s">
        <v>459</v>
      </c>
      <c r="C42" s="541">
        <v>37</v>
      </c>
    </row>
    <row r="43" spans="1:3" ht="19.95" customHeight="1" x14ac:dyDescent="0.3">
      <c r="A43" s="949" t="s">
        <v>410</v>
      </c>
      <c r="B43" s="544" t="s">
        <v>460</v>
      </c>
      <c r="C43" s="542">
        <v>38</v>
      </c>
    </row>
    <row r="44" spans="1:3" ht="19.95" customHeight="1" x14ac:dyDescent="0.3">
      <c r="A44" s="950" t="s">
        <v>411</v>
      </c>
      <c r="B44" s="546" t="s">
        <v>461</v>
      </c>
      <c r="C44" s="541">
        <v>39</v>
      </c>
    </row>
    <row r="45" spans="1:3" ht="19.95" customHeight="1" x14ac:dyDescent="0.3">
      <c r="A45" s="949" t="s">
        <v>412</v>
      </c>
      <c r="B45" s="544" t="s">
        <v>462</v>
      </c>
      <c r="C45" s="542">
        <v>40</v>
      </c>
    </row>
    <row r="46" spans="1:3" ht="19.95" customHeight="1" x14ac:dyDescent="0.3">
      <c r="A46" s="950" t="s">
        <v>413</v>
      </c>
      <c r="B46" s="546" t="s">
        <v>467</v>
      </c>
      <c r="C46" s="541">
        <v>41</v>
      </c>
    </row>
    <row r="47" spans="1:3" ht="19.95" customHeight="1" x14ac:dyDescent="0.3">
      <c r="A47" s="949" t="s">
        <v>414</v>
      </c>
      <c r="B47" s="544" t="s">
        <v>468</v>
      </c>
      <c r="C47" s="542">
        <v>42</v>
      </c>
    </row>
    <row r="48" spans="1:3" ht="19.95" customHeight="1" x14ac:dyDescent="0.3">
      <c r="A48" s="948" t="s">
        <v>415</v>
      </c>
      <c r="B48" s="543" t="s">
        <v>469</v>
      </c>
      <c r="C48" s="541">
        <v>43</v>
      </c>
    </row>
    <row r="49" spans="1:2" x14ac:dyDescent="0.3">
      <c r="A49" s="540"/>
      <c r="B49" s="328"/>
    </row>
    <row r="50" spans="1:2" x14ac:dyDescent="0.3">
      <c r="A50" s="540"/>
      <c r="B50" s="328"/>
    </row>
    <row r="51" spans="1:2" x14ac:dyDescent="0.3">
      <c r="A51" s="540"/>
      <c r="B51" s="328"/>
    </row>
    <row r="52" spans="1:2" x14ac:dyDescent="0.3">
      <c r="A52" s="540"/>
      <c r="B52" s="328"/>
    </row>
    <row r="53" spans="1:2" x14ac:dyDescent="0.3">
      <c r="A53" s="540"/>
      <c r="B53" s="328"/>
    </row>
    <row r="54" spans="1:2" x14ac:dyDescent="0.3">
      <c r="A54" s="540"/>
      <c r="B54" s="328"/>
    </row>
    <row r="55" spans="1:2" x14ac:dyDescent="0.3">
      <c r="A55" s="540"/>
      <c r="B55" s="328"/>
    </row>
    <row r="56" spans="1:2" x14ac:dyDescent="0.3">
      <c r="A56" s="540"/>
      <c r="B56" s="328"/>
    </row>
    <row r="57" spans="1:2" x14ac:dyDescent="0.3">
      <c r="A57" s="540"/>
      <c r="B57" s="328"/>
    </row>
    <row r="58" spans="1:2" x14ac:dyDescent="0.3">
      <c r="A58" s="540"/>
      <c r="B58" s="328"/>
    </row>
    <row r="59" spans="1:2" x14ac:dyDescent="0.3">
      <c r="A59" s="540"/>
      <c r="B59" s="328"/>
    </row>
    <row r="60" spans="1:2" x14ac:dyDescent="0.3">
      <c r="A60" s="540"/>
      <c r="B60" s="328"/>
    </row>
    <row r="61" spans="1:2" x14ac:dyDescent="0.3">
      <c r="A61" s="540"/>
      <c r="B61" s="328"/>
    </row>
    <row r="62" spans="1:2" x14ac:dyDescent="0.3">
      <c r="A62" s="540"/>
      <c r="B62" s="328"/>
    </row>
    <row r="63" spans="1:2" x14ac:dyDescent="0.3">
      <c r="A63" s="540"/>
      <c r="B63" s="328"/>
    </row>
    <row r="64" spans="1:2" x14ac:dyDescent="0.3">
      <c r="A64" s="540"/>
      <c r="B64" s="328"/>
    </row>
    <row r="65" spans="1:2" x14ac:dyDescent="0.3">
      <c r="A65" s="540"/>
      <c r="B65" s="328"/>
    </row>
    <row r="66" spans="1:2" x14ac:dyDescent="0.3">
      <c r="A66" s="540"/>
      <c r="B66" s="328"/>
    </row>
    <row r="67" spans="1:2" x14ac:dyDescent="0.3">
      <c r="A67" s="540"/>
      <c r="B67" s="328"/>
    </row>
    <row r="68" spans="1:2" x14ac:dyDescent="0.3">
      <c r="A68" s="540"/>
      <c r="B68" s="328"/>
    </row>
    <row r="69" spans="1:2" x14ac:dyDescent="0.3">
      <c r="A69" s="540"/>
      <c r="B69" s="328"/>
    </row>
    <row r="70" spans="1:2" x14ac:dyDescent="0.3">
      <c r="A70" s="540"/>
      <c r="B70" s="328"/>
    </row>
    <row r="71" spans="1:2" x14ac:dyDescent="0.3">
      <c r="A71" s="540"/>
      <c r="B71" s="328"/>
    </row>
    <row r="72" spans="1:2" x14ac:dyDescent="0.3">
      <c r="A72" s="540"/>
      <c r="B72" s="328"/>
    </row>
    <row r="73" spans="1:2" x14ac:dyDescent="0.3">
      <c r="A73" s="540"/>
      <c r="B73" s="328"/>
    </row>
    <row r="74" spans="1:2" x14ac:dyDescent="0.3">
      <c r="A74" s="540"/>
      <c r="B74" s="328"/>
    </row>
    <row r="75" spans="1:2" x14ac:dyDescent="0.3">
      <c r="A75" s="540"/>
      <c r="B75" s="328"/>
    </row>
    <row r="76" spans="1:2" x14ac:dyDescent="0.3">
      <c r="A76" s="540"/>
      <c r="B76" s="328"/>
    </row>
    <row r="77" spans="1:2" x14ac:dyDescent="0.3">
      <c r="A77" s="540"/>
      <c r="B77" s="328"/>
    </row>
    <row r="78" spans="1:2" x14ac:dyDescent="0.3">
      <c r="A78" s="540"/>
      <c r="B78" s="328"/>
    </row>
    <row r="79" spans="1:2" x14ac:dyDescent="0.3">
      <c r="A79" s="540"/>
      <c r="B79" s="328"/>
    </row>
    <row r="80" spans="1:2" x14ac:dyDescent="0.3">
      <c r="A80" s="540"/>
      <c r="B80" s="328"/>
    </row>
    <row r="81" spans="1:2" x14ac:dyDescent="0.3">
      <c r="A81" s="540"/>
      <c r="B81" s="328"/>
    </row>
    <row r="82" spans="1:2" x14ac:dyDescent="0.3">
      <c r="A82" s="540"/>
      <c r="B82" s="328"/>
    </row>
    <row r="83" spans="1:2" x14ac:dyDescent="0.3">
      <c r="A83" s="540"/>
      <c r="B83" s="328"/>
    </row>
    <row r="84" spans="1:2" x14ac:dyDescent="0.3">
      <c r="A84" s="540"/>
      <c r="B84" s="328"/>
    </row>
    <row r="85" spans="1:2" x14ac:dyDescent="0.3">
      <c r="A85" s="540"/>
      <c r="B85" s="328"/>
    </row>
    <row r="86" spans="1:2" x14ac:dyDescent="0.3">
      <c r="A86" s="540"/>
      <c r="B86" s="328"/>
    </row>
    <row r="87" spans="1:2" x14ac:dyDescent="0.3">
      <c r="A87" s="540"/>
      <c r="B87" s="328"/>
    </row>
    <row r="88" spans="1:2" x14ac:dyDescent="0.3">
      <c r="A88" s="540"/>
      <c r="B88" s="328"/>
    </row>
    <row r="89" spans="1:2" x14ac:dyDescent="0.3">
      <c r="A89" s="540"/>
      <c r="B89" s="328"/>
    </row>
    <row r="90" spans="1:2" x14ac:dyDescent="0.3">
      <c r="A90" s="540"/>
      <c r="B90" s="328"/>
    </row>
    <row r="91" spans="1:2" x14ac:dyDescent="0.3">
      <c r="A91" s="540"/>
      <c r="B91" s="328"/>
    </row>
    <row r="92" spans="1:2" x14ac:dyDescent="0.3">
      <c r="A92" s="540"/>
      <c r="B92" s="328"/>
    </row>
    <row r="93" spans="1:2" x14ac:dyDescent="0.3">
      <c r="A93" s="540"/>
      <c r="B93" s="328"/>
    </row>
    <row r="94" spans="1:2" x14ac:dyDescent="0.3">
      <c r="A94" s="540"/>
      <c r="B94" s="328"/>
    </row>
    <row r="95" spans="1:2" x14ac:dyDescent="0.3">
      <c r="A95" s="540"/>
      <c r="B95" s="328"/>
    </row>
    <row r="96" spans="1:2" x14ac:dyDescent="0.3">
      <c r="A96" s="540"/>
      <c r="B96" s="328"/>
    </row>
    <row r="97" spans="1:2" x14ac:dyDescent="0.3">
      <c r="A97" s="540"/>
      <c r="B97" s="328"/>
    </row>
    <row r="98" spans="1:2" x14ac:dyDescent="0.3">
      <c r="A98" s="540"/>
      <c r="B98" s="328"/>
    </row>
    <row r="99" spans="1:2" x14ac:dyDescent="0.3">
      <c r="A99" s="540"/>
      <c r="B99" s="328"/>
    </row>
    <row r="100" spans="1:2" x14ac:dyDescent="0.3">
      <c r="A100" s="540"/>
      <c r="B100" s="328"/>
    </row>
    <row r="101" spans="1:2" x14ac:dyDescent="0.3">
      <c r="A101" s="540"/>
      <c r="B101" s="328"/>
    </row>
    <row r="102" spans="1:2" x14ac:dyDescent="0.3">
      <c r="A102" s="540"/>
      <c r="B102" s="328"/>
    </row>
    <row r="103" spans="1:2" x14ac:dyDescent="0.3">
      <c r="A103" s="540"/>
      <c r="B103" s="328"/>
    </row>
    <row r="104" spans="1:2" x14ac:dyDescent="0.3">
      <c r="A104" s="540"/>
      <c r="B104" s="328"/>
    </row>
    <row r="105" spans="1:2" x14ac:dyDescent="0.3">
      <c r="A105" s="540"/>
      <c r="B105" s="328"/>
    </row>
    <row r="106" spans="1:2" x14ac:dyDescent="0.3">
      <c r="A106" s="540"/>
      <c r="B106" s="328"/>
    </row>
    <row r="107" spans="1:2" x14ac:dyDescent="0.3">
      <c r="A107" s="540"/>
      <c r="B107" s="328"/>
    </row>
    <row r="108" spans="1:2" x14ac:dyDescent="0.3">
      <c r="A108" s="540"/>
      <c r="B108" s="328"/>
    </row>
    <row r="109" spans="1:2" x14ac:dyDescent="0.3">
      <c r="A109" s="540"/>
      <c r="B109" s="328"/>
    </row>
    <row r="110" spans="1:2" x14ac:dyDescent="0.3">
      <c r="A110" s="540"/>
      <c r="B110" s="328"/>
    </row>
    <row r="111" spans="1:2" x14ac:dyDescent="0.3">
      <c r="A111" s="540"/>
      <c r="B111" s="328"/>
    </row>
    <row r="112" spans="1:2" x14ac:dyDescent="0.3">
      <c r="A112" s="540"/>
      <c r="B112" s="328"/>
    </row>
    <row r="113" spans="1:2" x14ac:dyDescent="0.3">
      <c r="A113" s="540"/>
      <c r="B113" s="328"/>
    </row>
    <row r="114" spans="1:2" x14ac:dyDescent="0.3">
      <c r="A114" s="540"/>
      <c r="B114" s="328"/>
    </row>
    <row r="115" spans="1:2" x14ac:dyDescent="0.3">
      <c r="A115" s="540"/>
      <c r="B115" s="328"/>
    </row>
    <row r="116" spans="1:2" x14ac:dyDescent="0.3">
      <c r="A116" s="540"/>
      <c r="B116" s="328"/>
    </row>
    <row r="117" spans="1:2" x14ac:dyDescent="0.3">
      <c r="A117" s="540"/>
      <c r="B117" s="328"/>
    </row>
    <row r="118" spans="1:2" x14ac:dyDescent="0.3">
      <c r="A118" s="540"/>
      <c r="B118" s="328"/>
    </row>
    <row r="119" spans="1:2" x14ac:dyDescent="0.3">
      <c r="A119" s="540"/>
      <c r="B119" s="328"/>
    </row>
    <row r="120" spans="1:2" x14ac:dyDescent="0.3">
      <c r="A120" s="540"/>
      <c r="B120" s="328"/>
    </row>
    <row r="121" spans="1:2" x14ac:dyDescent="0.3">
      <c r="A121" s="540"/>
      <c r="B121" s="328"/>
    </row>
    <row r="122" spans="1:2" x14ac:dyDescent="0.3">
      <c r="A122" s="540"/>
      <c r="B122" s="328"/>
    </row>
    <row r="123" spans="1:2" x14ac:dyDescent="0.3">
      <c r="A123" s="540"/>
      <c r="B123" s="328"/>
    </row>
    <row r="124" spans="1:2" x14ac:dyDescent="0.3">
      <c r="A124" s="540"/>
      <c r="B124" s="328"/>
    </row>
    <row r="125" spans="1:2" x14ac:dyDescent="0.3">
      <c r="A125" s="540"/>
      <c r="B125" s="328"/>
    </row>
    <row r="126" spans="1:2" x14ac:dyDescent="0.3">
      <c r="A126" s="540"/>
      <c r="B126" s="328"/>
    </row>
    <row r="127" spans="1:2" x14ac:dyDescent="0.3">
      <c r="A127" s="540"/>
      <c r="B127" s="328"/>
    </row>
    <row r="128" spans="1:2" x14ac:dyDescent="0.3">
      <c r="A128" s="540"/>
      <c r="B128" s="328"/>
    </row>
    <row r="129" spans="1:2" x14ac:dyDescent="0.3">
      <c r="A129" s="540"/>
      <c r="B129" s="328"/>
    </row>
    <row r="130" spans="1:2" x14ac:dyDescent="0.3">
      <c r="A130" s="540"/>
      <c r="B130" s="328"/>
    </row>
    <row r="131" spans="1:2" x14ac:dyDescent="0.3">
      <c r="A131" s="540"/>
      <c r="B131" s="328"/>
    </row>
    <row r="132" spans="1:2" x14ac:dyDescent="0.3">
      <c r="A132" s="540"/>
      <c r="B132" s="328"/>
    </row>
    <row r="133" spans="1:2" x14ac:dyDescent="0.3">
      <c r="A133" s="540"/>
      <c r="B133" s="328"/>
    </row>
    <row r="134" spans="1:2" x14ac:dyDescent="0.3">
      <c r="A134" s="540"/>
      <c r="B134" s="328"/>
    </row>
    <row r="135" spans="1:2" x14ac:dyDescent="0.3">
      <c r="A135" s="540"/>
      <c r="B135" s="328"/>
    </row>
    <row r="136" spans="1:2" x14ac:dyDescent="0.3">
      <c r="A136" s="540"/>
      <c r="B136" s="328"/>
    </row>
    <row r="137" spans="1:2" x14ac:dyDescent="0.3">
      <c r="A137" s="540"/>
      <c r="B137" s="328"/>
    </row>
    <row r="138" spans="1:2" x14ac:dyDescent="0.3">
      <c r="A138" s="540"/>
      <c r="B138" s="328"/>
    </row>
    <row r="139" spans="1:2" x14ac:dyDescent="0.3">
      <c r="A139" s="540"/>
      <c r="B139" s="328"/>
    </row>
    <row r="140" spans="1:2" x14ac:dyDescent="0.3">
      <c r="A140" s="540"/>
      <c r="B140" s="328"/>
    </row>
    <row r="141" spans="1:2" x14ac:dyDescent="0.3">
      <c r="A141" s="540"/>
      <c r="B141" s="328"/>
    </row>
    <row r="142" spans="1:2" x14ac:dyDescent="0.3">
      <c r="A142" s="540"/>
      <c r="B142" s="328"/>
    </row>
    <row r="143" spans="1:2" x14ac:dyDescent="0.3">
      <c r="A143" s="540"/>
      <c r="B143" s="328"/>
    </row>
    <row r="144" spans="1:2" x14ac:dyDescent="0.3">
      <c r="A144" s="540"/>
      <c r="B144" s="328"/>
    </row>
    <row r="145" spans="1:2" x14ac:dyDescent="0.3">
      <c r="A145" s="540"/>
      <c r="B145" s="328"/>
    </row>
    <row r="146" spans="1:2" x14ac:dyDescent="0.3">
      <c r="A146" s="540"/>
      <c r="B146" s="328"/>
    </row>
    <row r="147" spans="1:2" x14ac:dyDescent="0.3">
      <c r="A147" s="540"/>
      <c r="B147" s="328"/>
    </row>
    <row r="148" spans="1:2" x14ac:dyDescent="0.3">
      <c r="A148" s="540"/>
      <c r="B148" s="328"/>
    </row>
    <row r="149" spans="1:2" x14ac:dyDescent="0.3">
      <c r="A149" s="540"/>
      <c r="B149" s="328"/>
    </row>
    <row r="150" spans="1:2" x14ac:dyDescent="0.3">
      <c r="A150" s="540"/>
      <c r="B150" s="328"/>
    </row>
    <row r="151" spans="1:2" x14ac:dyDescent="0.3">
      <c r="A151" s="540"/>
      <c r="B151" s="328"/>
    </row>
    <row r="152" spans="1:2" x14ac:dyDescent="0.3">
      <c r="A152" s="540"/>
      <c r="B152" s="328"/>
    </row>
    <row r="153" spans="1:2" x14ac:dyDescent="0.3">
      <c r="A153" s="540"/>
      <c r="B153" s="328"/>
    </row>
    <row r="154" spans="1:2" x14ac:dyDescent="0.3">
      <c r="A154" s="540"/>
      <c r="B154" s="328"/>
    </row>
    <row r="155" spans="1:2" x14ac:dyDescent="0.3">
      <c r="A155" s="540"/>
      <c r="B155" s="328"/>
    </row>
    <row r="156" spans="1:2" x14ac:dyDescent="0.3">
      <c r="A156" s="540"/>
      <c r="B156" s="328"/>
    </row>
    <row r="157" spans="1:2" x14ac:dyDescent="0.3">
      <c r="A157" s="540"/>
      <c r="B157" s="328"/>
    </row>
    <row r="158" spans="1:2" x14ac:dyDescent="0.3">
      <c r="A158" s="540"/>
      <c r="B158" s="328"/>
    </row>
    <row r="159" spans="1:2" x14ac:dyDescent="0.3">
      <c r="A159" s="540"/>
      <c r="B159" s="328"/>
    </row>
    <row r="160" spans="1:2" x14ac:dyDescent="0.3">
      <c r="A160" s="540"/>
      <c r="B160" s="328"/>
    </row>
    <row r="161" spans="1:2" x14ac:dyDescent="0.3">
      <c r="A161" s="540"/>
      <c r="B161" s="328"/>
    </row>
    <row r="162" spans="1:2" x14ac:dyDescent="0.3">
      <c r="A162" s="540"/>
      <c r="B162" s="328"/>
    </row>
    <row r="163" spans="1:2" x14ac:dyDescent="0.3">
      <c r="A163" s="540"/>
      <c r="B163" s="328"/>
    </row>
    <row r="164" spans="1:2" x14ac:dyDescent="0.3">
      <c r="A164" s="540"/>
      <c r="B164" s="328"/>
    </row>
    <row r="165" spans="1:2" x14ac:dyDescent="0.3">
      <c r="A165" s="540"/>
      <c r="B165" s="328"/>
    </row>
    <row r="166" spans="1:2" x14ac:dyDescent="0.3">
      <c r="A166" s="540"/>
      <c r="B166" s="328"/>
    </row>
    <row r="167" spans="1:2" x14ac:dyDescent="0.3">
      <c r="A167" s="540"/>
      <c r="B167" s="328"/>
    </row>
    <row r="168" spans="1:2" x14ac:dyDescent="0.3">
      <c r="A168" s="540"/>
      <c r="B168" s="328"/>
    </row>
    <row r="169" spans="1:2" x14ac:dyDescent="0.3">
      <c r="A169" s="540"/>
      <c r="B169" s="328"/>
    </row>
    <row r="170" spans="1:2" x14ac:dyDescent="0.3">
      <c r="A170" s="540"/>
      <c r="B170" s="328"/>
    </row>
    <row r="171" spans="1:2" x14ac:dyDescent="0.3">
      <c r="A171" s="540"/>
      <c r="B171" s="328"/>
    </row>
    <row r="172" spans="1:2" x14ac:dyDescent="0.3">
      <c r="A172" s="540"/>
      <c r="B172" s="328"/>
    </row>
    <row r="173" spans="1:2" x14ac:dyDescent="0.3">
      <c r="A173" s="540"/>
      <c r="B173" s="328"/>
    </row>
    <row r="174" spans="1:2" x14ac:dyDescent="0.3">
      <c r="A174" s="540"/>
      <c r="B174" s="328"/>
    </row>
    <row r="175" spans="1:2" x14ac:dyDescent="0.3">
      <c r="A175" s="540"/>
      <c r="B175" s="328"/>
    </row>
    <row r="176" spans="1:2" x14ac:dyDescent="0.3">
      <c r="A176" s="540"/>
      <c r="B176" s="328"/>
    </row>
    <row r="177" spans="1:2" x14ac:dyDescent="0.3">
      <c r="A177" s="540"/>
      <c r="B177" s="328"/>
    </row>
    <row r="178" spans="1:2" x14ac:dyDescent="0.3">
      <c r="A178" s="540"/>
      <c r="B178" s="328"/>
    </row>
    <row r="179" spans="1:2" x14ac:dyDescent="0.3">
      <c r="A179" s="540"/>
      <c r="B179" s="328"/>
    </row>
    <row r="180" spans="1:2" x14ac:dyDescent="0.3">
      <c r="A180" s="540"/>
      <c r="B180" s="328"/>
    </row>
    <row r="181" spans="1:2" x14ac:dyDescent="0.3">
      <c r="A181" s="540"/>
      <c r="B181" s="328"/>
    </row>
    <row r="182" spans="1:2" x14ac:dyDescent="0.3">
      <c r="A182" s="540"/>
      <c r="B182" s="328"/>
    </row>
    <row r="183" spans="1:2" x14ac:dyDescent="0.3">
      <c r="A183" s="540"/>
      <c r="B183" s="328"/>
    </row>
    <row r="184" spans="1:2" x14ac:dyDescent="0.3">
      <c r="A184" s="540"/>
      <c r="B184" s="328"/>
    </row>
    <row r="185" spans="1:2" x14ac:dyDescent="0.3">
      <c r="A185" s="540"/>
      <c r="B185" s="328"/>
    </row>
    <row r="186" spans="1:2" x14ac:dyDescent="0.3">
      <c r="A186" s="540"/>
      <c r="B186" s="328"/>
    </row>
    <row r="187" spans="1:2" x14ac:dyDescent="0.3">
      <c r="A187" s="540"/>
      <c r="B187" s="328"/>
    </row>
    <row r="188" spans="1:2" x14ac:dyDescent="0.3">
      <c r="A188" s="540"/>
      <c r="B188" s="328"/>
    </row>
    <row r="189" spans="1:2" x14ac:dyDescent="0.3">
      <c r="A189" s="540"/>
      <c r="B189" s="328"/>
    </row>
    <row r="190" spans="1:2" x14ac:dyDescent="0.3">
      <c r="A190" s="540"/>
      <c r="B190" s="328"/>
    </row>
    <row r="191" spans="1:2" x14ac:dyDescent="0.3">
      <c r="A191" s="540"/>
      <c r="B191" s="328"/>
    </row>
    <row r="192" spans="1:2" x14ac:dyDescent="0.3">
      <c r="A192" s="540"/>
      <c r="B192" s="328"/>
    </row>
    <row r="193" spans="1:2" x14ac:dyDescent="0.3">
      <c r="A193" s="540"/>
      <c r="B193" s="328"/>
    </row>
    <row r="194" spans="1:2" x14ac:dyDescent="0.3">
      <c r="A194" s="540"/>
      <c r="B194" s="328"/>
    </row>
    <row r="195" spans="1:2" x14ac:dyDescent="0.3">
      <c r="A195" s="540"/>
      <c r="B195" s="328"/>
    </row>
    <row r="196" spans="1:2" x14ac:dyDescent="0.3">
      <c r="A196" s="540"/>
      <c r="B196" s="328"/>
    </row>
    <row r="197" spans="1:2" x14ac:dyDescent="0.3">
      <c r="A197" s="540"/>
      <c r="B197" s="328"/>
    </row>
    <row r="198" spans="1:2" x14ac:dyDescent="0.3">
      <c r="A198" s="540"/>
      <c r="B198" s="328"/>
    </row>
    <row r="199" spans="1:2" x14ac:dyDescent="0.3">
      <c r="A199" s="540"/>
      <c r="B199" s="328"/>
    </row>
    <row r="200" spans="1:2" x14ac:dyDescent="0.3">
      <c r="A200" s="540"/>
      <c r="B200" s="328"/>
    </row>
    <row r="201" spans="1:2" x14ac:dyDescent="0.3">
      <c r="A201" s="540"/>
      <c r="B201" s="328"/>
    </row>
    <row r="202" spans="1:2" x14ac:dyDescent="0.3">
      <c r="A202" s="540"/>
      <c r="B202" s="328"/>
    </row>
    <row r="203" spans="1:2" x14ac:dyDescent="0.3">
      <c r="A203" s="540"/>
      <c r="B203" s="328"/>
    </row>
    <row r="204" spans="1:2" x14ac:dyDescent="0.3">
      <c r="A204" s="540"/>
      <c r="B204" s="328"/>
    </row>
    <row r="205" spans="1:2" x14ac:dyDescent="0.3">
      <c r="A205" s="540"/>
      <c r="B205" s="328"/>
    </row>
    <row r="206" spans="1:2" x14ac:dyDescent="0.3">
      <c r="A206" s="540"/>
      <c r="B206" s="328"/>
    </row>
    <row r="207" spans="1:2" x14ac:dyDescent="0.3">
      <c r="A207" s="540"/>
      <c r="B207" s="328"/>
    </row>
    <row r="208" spans="1:2" x14ac:dyDescent="0.3">
      <c r="A208" s="540"/>
      <c r="B208" s="328"/>
    </row>
    <row r="209" spans="1:2" x14ac:dyDescent="0.3">
      <c r="A209" s="540"/>
      <c r="B209" s="328"/>
    </row>
    <row r="210" spans="1:2" x14ac:dyDescent="0.3">
      <c r="A210" s="540"/>
      <c r="B210" s="328"/>
    </row>
    <row r="211" spans="1:2" x14ac:dyDescent="0.3">
      <c r="A211" s="540"/>
      <c r="B211" s="328"/>
    </row>
    <row r="212" spans="1:2" x14ac:dyDescent="0.3">
      <c r="A212" s="540"/>
      <c r="B212" s="328"/>
    </row>
    <row r="213" spans="1:2" x14ac:dyDescent="0.3">
      <c r="A213" s="540"/>
      <c r="B213" s="328"/>
    </row>
    <row r="214" spans="1:2" x14ac:dyDescent="0.3">
      <c r="A214" s="540"/>
      <c r="B214" s="328"/>
    </row>
    <row r="215" spans="1:2" x14ac:dyDescent="0.3">
      <c r="A215" s="540"/>
      <c r="B215" s="328"/>
    </row>
    <row r="216" spans="1:2" x14ac:dyDescent="0.3">
      <c r="A216" s="540"/>
      <c r="B216" s="328"/>
    </row>
    <row r="217" spans="1:2" x14ac:dyDescent="0.3">
      <c r="A217" s="540"/>
      <c r="B217" s="328"/>
    </row>
    <row r="218" spans="1:2" x14ac:dyDescent="0.3">
      <c r="A218" s="540"/>
      <c r="B218" s="328"/>
    </row>
    <row r="219" spans="1:2" x14ac:dyDescent="0.3">
      <c r="A219" s="540"/>
      <c r="B219" s="328"/>
    </row>
    <row r="220" spans="1:2" x14ac:dyDescent="0.3">
      <c r="A220" s="540"/>
      <c r="B220" s="328"/>
    </row>
    <row r="221" spans="1:2" x14ac:dyDescent="0.3">
      <c r="A221" s="540"/>
      <c r="B221" s="328"/>
    </row>
    <row r="222" spans="1:2" x14ac:dyDescent="0.3">
      <c r="A222" s="540"/>
      <c r="B222" s="328"/>
    </row>
    <row r="223" spans="1:2" x14ac:dyDescent="0.3">
      <c r="A223" s="540"/>
      <c r="B223" s="328"/>
    </row>
    <row r="224" spans="1:2" x14ac:dyDescent="0.3">
      <c r="A224" s="540"/>
      <c r="B224" s="328"/>
    </row>
    <row r="225" spans="1:2" x14ac:dyDescent="0.3">
      <c r="A225" s="540"/>
      <c r="B225" s="328"/>
    </row>
    <row r="226" spans="1:2" x14ac:dyDescent="0.3">
      <c r="A226" s="540"/>
      <c r="B226" s="328"/>
    </row>
    <row r="227" spans="1:2" x14ac:dyDescent="0.3">
      <c r="A227" s="540"/>
      <c r="B227" s="328"/>
    </row>
    <row r="228" spans="1:2" x14ac:dyDescent="0.3">
      <c r="A228" s="540"/>
      <c r="B228" s="328"/>
    </row>
    <row r="229" spans="1:2" x14ac:dyDescent="0.3">
      <c r="A229" s="540"/>
      <c r="B229" s="328"/>
    </row>
    <row r="230" spans="1:2" x14ac:dyDescent="0.3">
      <c r="A230" s="540"/>
      <c r="B230" s="328"/>
    </row>
    <row r="231" spans="1:2" x14ac:dyDescent="0.3">
      <c r="A231" s="540"/>
      <c r="B231" s="328"/>
    </row>
    <row r="232" spans="1:2" x14ac:dyDescent="0.3">
      <c r="A232" s="540"/>
      <c r="B232" s="328"/>
    </row>
    <row r="233" spans="1:2" x14ac:dyDescent="0.3">
      <c r="A233" s="540"/>
      <c r="B233" s="328"/>
    </row>
    <row r="234" spans="1:2" x14ac:dyDescent="0.3">
      <c r="A234" s="540"/>
      <c r="B234" s="328"/>
    </row>
    <row r="235" spans="1:2" x14ac:dyDescent="0.3">
      <c r="A235" s="540"/>
      <c r="B235" s="328"/>
    </row>
    <row r="236" spans="1:2" x14ac:dyDescent="0.3">
      <c r="A236" s="540"/>
      <c r="B236" s="328"/>
    </row>
    <row r="237" spans="1:2" x14ac:dyDescent="0.3">
      <c r="A237" s="540"/>
      <c r="B237" s="328"/>
    </row>
    <row r="238" spans="1:2" x14ac:dyDescent="0.3">
      <c r="A238" s="540"/>
      <c r="B238" s="328"/>
    </row>
    <row r="239" spans="1:2" x14ac:dyDescent="0.3">
      <c r="A239" s="540"/>
      <c r="B239" s="328"/>
    </row>
    <row r="240" spans="1:2" x14ac:dyDescent="0.3">
      <c r="A240" s="540"/>
      <c r="B240" s="328"/>
    </row>
    <row r="241" spans="1:2" x14ac:dyDescent="0.3">
      <c r="A241" s="540"/>
      <c r="B241" s="328"/>
    </row>
    <row r="242" spans="1:2" x14ac:dyDescent="0.3">
      <c r="A242" s="540"/>
      <c r="B242" s="328"/>
    </row>
    <row r="243" spans="1:2" x14ac:dyDescent="0.3">
      <c r="A243" s="540"/>
      <c r="B243" s="328"/>
    </row>
    <row r="244" spans="1:2" x14ac:dyDescent="0.3">
      <c r="A244" s="540"/>
      <c r="B244" s="328"/>
    </row>
    <row r="245" spans="1:2" x14ac:dyDescent="0.3">
      <c r="A245" s="540"/>
      <c r="B245" s="328"/>
    </row>
    <row r="246" spans="1:2" x14ac:dyDescent="0.3">
      <c r="A246" s="540"/>
      <c r="B246" s="328"/>
    </row>
    <row r="247" spans="1:2" x14ac:dyDescent="0.3">
      <c r="A247" s="540"/>
      <c r="B247" s="328"/>
    </row>
    <row r="248" spans="1:2" x14ac:dyDescent="0.3">
      <c r="A248" s="540"/>
      <c r="B248" s="328"/>
    </row>
    <row r="249" spans="1:2" x14ac:dyDescent="0.3">
      <c r="A249" s="540"/>
      <c r="B249" s="328"/>
    </row>
    <row r="250" spans="1:2" x14ac:dyDescent="0.3">
      <c r="A250" s="540"/>
      <c r="B250" s="328"/>
    </row>
    <row r="251" spans="1:2" x14ac:dyDescent="0.3">
      <c r="A251" s="540"/>
      <c r="B251" s="328"/>
    </row>
    <row r="252" spans="1:2" x14ac:dyDescent="0.3">
      <c r="A252" s="540"/>
      <c r="B252" s="328"/>
    </row>
    <row r="253" spans="1:2" x14ac:dyDescent="0.3">
      <c r="A253" s="540"/>
      <c r="B253" s="328"/>
    </row>
    <row r="254" spans="1:2" x14ac:dyDescent="0.3">
      <c r="A254" s="540"/>
      <c r="B254" s="328"/>
    </row>
    <row r="255" spans="1:2" x14ac:dyDescent="0.3">
      <c r="A255" s="540"/>
      <c r="B255" s="328"/>
    </row>
    <row r="256" spans="1:2" x14ac:dyDescent="0.3">
      <c r="A256" s="540"/>
      <c r="B256" s="328"/>
    </row>
    <row r="257" spans="1:2" x14ac:dyDescent="0.3">
      <c r="A257" s="540"/>
      <c r="B257" s="328"/>
    </row>
    <row r="258" spans="1:2" x14ac:dyDescent="0.3">
      <c r="A258" s="540"/>
      <c r="B258" s="328"/>
    </row>
    <row r="259" spans="1:2" x14ac:dyDescent="0.3">
      <c r="A259" s="540"/>
      <c r="B259" s="328"/>
    </row>
    <row r="260" spans="1:2" x14ac:dyDescent="0.3">
      <c r="A260" s="540"/>
      <c r="B260" s="328"/>
    </row>
    <row r="261" spans="1:2" x14ac:dyDescent="0.3">
      <c r="A261" s="540"/>
      <c r="B261" s="328"/>
    </row>
    <row r="262" spans="1:2" x14ac:dyDescent="0.3">
      <c r="A262" s="540"/>
      <c r="B262" s="328"/>
    </row>
    <row r="263" spans="1:2" x14ac:dyDescent="0.3">
      <c r="A263" s="540"/>
      <c r="B263" s="328"/>
    </row>
    <row r="264" spans="1:2" x14ac:dyDescent="0.3">
      <c r="A264" s="540"/>
      <c r="B264" s="328"/>
    </row>
    <row r="265" spans="1:2" x14ac:dyDescent="0.3">
      <c r="A265" s="540"/>
      <c r="B265" s="328"/>
    </row>
    <row r="266" spans="1:2" x14ac:dyDescent="0.3">
      <c r="A266" s="540"/>
      <c r="B266" s="328"/>
    </row>
    <row r="267" spans="1:2" x14ac:dyDescent="0.3">
      <c r="A267" s="540"/>
      <c r="B267" s="328"/>
    </row>
    <row r="268" spans="1:2" x14ac:dyDescent="0.3">
      <c r="A268" s="540"/>
      <c r="B268" s="328"/>
    </row>
    <row r="269" spans="1:2" x14ac:dyDescent="0.3">
      <c r="A269" s="540"/>
      <c r="B269" s="328"/>
    </row>
    <row r="270" spans="1:2" x14ac:dyDescent="0.3">
      <c r="A270" s="540"/>
      <c r="B270" s="328"/>
    </row>
    <row r="271" spans="1:2" x14ac:dyDescent="0.3">
      <c r="A271" s="540"/>
      <c r="B271" s="328"/>
    </row>
    <row r="272" spans="1:2" x14ac:dyDescent="0.3">
      <c r="A272" s="540"/>
      <c r="B272" s="328"/>
    </row>
    <row r="273" spans="1:2" x14ac:dyDescent="0.3">
      <c r="A273" s="540"/>
      <c r="B273" s="328"/>
    </row>
    <row r="274" spans="1:2" x14ac:dyDescent="0.3">
      <c r="A274" s="540"/>
      <c r="B274" s="328"/>
    </row>
    <row r="275" spans="1:2" x14ac:dyDescent="0.3">
      <c r="A275" s="540"/>
      <c r="B275" s="328"/>
    </row>
    <row r="276" spans="1:2" x14ac:dyDescent="0.3">
      <c r="A276" s="540"/>
      <c r="B276" s="328"/>
    </row>
    <row r="277" spans="1:2" x14ac:dyDescent="0.3">
      <c r="A277" s="540"/>
      <c r="B277" s="328"/>
    </row>
    <row r="278" spans="1:2" x14ac:dyDescent="0.3">
      <c r="A278" s="540"/>
      <c r="B278" s="328"/>
    </row>
    <row r="279" spans="1:2" x14ac:dyDescent="0.3">
      <c r="A279" s="540"/>
      <c r="B279" s="328"/>
    </row>
    <row r="280" spans="1:2" x14ac:dyDescent="0.3">
      <c r="A280" s="540"/>
      <c r="B280" s="328"/>
    </row>
    <row r="281" spans="1:2" x14ac:dyDescent="0.3">
      <c r="A281" s="540"/>
      <c r="B281" s="328"/>
    </row>
    <row r="282" spans="1:2" x14ac:dyDescent="0.3">
      <c r="A282" s="540"/>
      <c r="B282" s="328"/>
    </row>
    <row r="283" spans="1:2" x14ac:dyDescent="0.3">
      <c r="A283" s="540"/>
      <c r="B283" s="328"/>
    </row>
    <row r="284" spans="1:2" x14ac:dyDescent="0.3">
      <c r="A284" s="540"/>
      <c r="B284" s="328"/>
    </row>
    <row r="285" spans="1:2" x14ac:dyDescent="0.3">
      <c r="A285" s="540"/>
      <c r="B285" s="328"/>
    </row>
    <row r="286" spans="1:2" x14ac:dyDescent="0.3">
      <c r="A286" s="540"/>
      <c r="B286" s="328"/>
    </row>
    <row r="287" spans="1:2" x14ac:dyDescent="0.3">
      <c r="A287" s="540"/>
      <c r="B287" s="328"/>
    </row>
    <row r="288" spans="1:2" x14ac:dyDescent="0.3">
      <c r="A288" s="540"/>
      <c r="B288" s="328"/>
    </row>
    <row r="289" spans="1:2" x14ac:dyDescent="0.3">
      <c r="A289" s="540"/>
      <c r="B289" s="328"/>
    </row>
    <row r="290" spans="1:2" x14ac:dyDescent="0.3">
      <c r="A290" s="540"/>
      <c r="B290" s="328"/>
    </row>
    <row r="291" spans="1:2" x14ac:dyDescent="0.3">
      <c r="A291" s="540"/>
      <c r="B291" s="328"/>
    </row>
    <row r="292" spans="1:2" x14ac:dyDescent="0.3">
      <c r="A292" s="540"/>
      <c r="B292" s="328"/>
    </row>
    <row r="293" spans="1:2" x14ac:dyDescent="0.3">
      <c r="A293" s="540"/>
      <c r="B293" s="328"/>
    </row>
    <row r="294" spans="1:2" x14ac:dyDescent="0.3">
      <c r="A294" s="540"/>
      <c r="B294" s="328"/>
    </row>
    <row r="295" spans="1:2" x14ac:dyDescent="0.3">
      <c r="A295" s="540"/>
      <c r="B295" s="328"/>
    </row>
    <row r="296" spans="1:2" x14ac:dyDescent="0.3">
      <c r="A296" s="540"/>
      <c r="B296" s="328"/>
    </row>
    <row r="297" spans="1:2" x14ac:dyDescent="0.3">
      <c r="A297" s="540"/>
      <c r="B297" s="328"/>
    </row>
    <row r="298" spans="1:2" x14ac:dyDescent="0.3">
      <c r="A298" s="540"/>
      <c r="B298" s="328"/>
    </row>
    <row r="299" spans="1:2" x14ac:dyDescent="0.3">
      <c r="A299" s="540"/>
      <c r="B299" s="328"/>
    </row>
    <row r="300" spans="1:2" x14ac:dyDescent="0.3">
      <c r="A300" s="540"/>
      <c r="B300" s="328"/>
    </row>
    <row r="301" spans="1:2" x14ac:dyDescent="0.3">
      <c r="A301" s="540"/>
      <c r="B301" s="328"/>
    </row>
    <row r="302" spans="1:2" x14ac:dyDescent="0.3">
      <c r="A302" s="540"/>
      <c r="B302" s="328"/>
    </row>
    <row r="303" spans="1:2" x14ac:dyDescent="0.3">
      <c r="A303" s="540"/>
      <c r="B303" s="328"/>
    </row>
    <row r="304" spans="1:2" x14ac:dyDescent="0.3">
      <c r="A304" s="540"/>
      <c r="B304" s="328"/>
    </row>
    <row r="305" spans="1:2" x14ac:dyDescent="0.3">
      <c r="A305" s="540"/>
      <c r="B305" s="328"/>
    </row>
    <row r="306" spans="1:2" x14ac:dyDescent="0.3">
      <c r="A306" s="540"/>
      <c r="B306" s="328"/>
    </row>
    <row r="307" spans="1:2" x14ac:dyDescent="0.3">
      <c r="A307" s="540"/>
      <c r="B307" s="328"/>
    </row>
    <row r="308" spans="1:2" x14ac:dyDescent="0.3">
      <c r="A308" s="540"/>
      <c r="B308" s="328"/>
    </row>
    <row r="309" spans="1:2" x14ac:dyDescent="0.3">
      <c r="A309" s="540"/>
      <c r="B309" s="328"/>
    </row>
    <row r="310" spans="1:2" x14ac:dyDescent="0.3">
      <c r="A310" s="540"/>
      <c r="B310" s="328"/>
    </row>
    <row r="311" spans="1:2" x14ac:dyDescent="0.3">
      <c r="A311" s="540"/>
      <c r="B311" s="328"/>
    </row>
    <row r="312" spans="1:2" x14ac:dyDescent="0.3">
      <c r="A312" s="540"/>
      <c r="B312" s="328"/>
    </row>
    <row r="313" spans="1:2" x14ac:dyDescent="0.3">
      <c r="A313" s="540"/>
      <c r="B313" s="328"/>
    </row>
    <row r="314" spans="1:2" x14ac:dyDescent="0.3">
      <c r="A314" s="540"/>
      <c r="B314" s="328"/>
    </row>
    <row r="315" spans="1:2" x14ac:dyDescent="0.3">
      <c r="A315" s="540"/>
      <c r="B315" s="328"/>
    </row>
    <row r="316" spans="1:2" x14ac:dyDescent="0.3">
      <c r="A316" s="540"/>
      <c r="B316" s="328"/>
    </row>
    <row r="317" spans="1:2" x14ac:dyDescent="0.3">
      <c r="A317" s="540"/>
      <c r="B317" s="328"/>
    </row>
    <row r="318" spans="1:2" x14ac:dyDescent="0.3">
      <c r="A318" s="540"/>
      <c r="B318" s="328"/>
    </row>
    <row r="319" spans="1:2" x14ac:dyDescent="0.3">
      <c r="A319" s="540"/>
      <c r="B319" s="328"/>
    </row>
    <row r="320" spans="1:2" x14ac:dyDescent="0.3">
      <c r="A320" s="540"/>
      <c r="B320" s="328"/>
    </row>
    <row r="321" spans="1:2" x14ac:dyDescent="0.3">
      <c r="A321" s="540"/>
      <c r="B321" s="328"/>
    </row>
    <row r="322" spans="1:2" x14ac:dyDescent="0.3">
      <c r="A322" s="540"/>
      <c r="B322" s="328"/>
    </row>
    <row r="323" spans="1:2" x14ac:dyDescent="0.3">
      <c r="A323" s="540"/>
      <c r="B323" s="328"/>
    </row>
    <row r="324" spans="1:2" x14ac:dyDescent="0.3">
      <c r="A324" s="540"/>
      <c r="B324" s="328"/>
    </row>
    <row r="325" spans="1:2" x14ac:dyDescent="0.3">
      <c r="A325" s="540"/>
      <c r="B325" s="328"/>
    </row>
    <row r="326" spans="1:2" x14ac:dyDescent="0.3">
      <c r="A326" s="540"/>
      <c r="B326" s="328"/>
    </row>
    <row r="327" spans="1:2" x14ac:dyDescent="0.3">
      <c r="A327" s="540"/>
      <c r="B327" s="328"/>
    </row>
    <row r="328" spans="1:2" x14ac:dyDescent="0.3">
      <c r="A328" s="540"/>
      <c r="B328" s="328"/>
    </row>
    <row r="329" spans="1:2" x14ac:dyDescent="0.3">
      <c r="A329" s="540"/>
      <c r="B329" s="328"/>
    </row>
    <row r="330" spans="1:2" x14ac:dyDescent="0.3">
      <c r="A330" s="540"/>
      <c r="B330" s="328"/>
    </row>
    <row r="331" spans="1:2" x14ac:dyDescent="0.3">
      <c r="A331" s="540"/>
      <c r="B331" s="328"/>
    </row>
    <row r="332" spans="1:2" x14ac:dyDescent="0.3">
      <c r="A332" s="540"/>
      <c r="B332" s="328"/>
    </row>
    <row r="333" spans="1:2" x14ac:dyDescent="0.3">
      <c r="A333" s="540"/>
      <c r="B333" s="328"/>
    </row>
    <row r="334" spans="1:2" x14ac:dyDescent="0.3">
      <c r="A334" s="540"/>
      <c r="B334" s="328"/>
    </row>
    <row r="335" spans="1:2" x14ac:dyDescent="0.3">
      <c r="A335" s="540"/>
      <c r="B335" s="328"/>
    </row>
    <row r="336" spans="1:2" x14ac:dyDescent="0.3">
      <c r="A336" s="540"/>
      <c r="B336" s="328"/>
    </row>
    <row r="337" spans="1:2" x14ac:dyDescent="0.3">
      <c r="A337" s="540"/>
      <c r="B337" s="328"/>
    </row>
    <row r="338" spans="1:2" x14ac:dyDescent="0.3">
      <c r="A338" s="540"/>
      <c r="B338" s="328"/>
    </row>
    <row r="339" spans="1:2" x14ac:dyDescent="0.3">
      <c r="A339" s="540"/>
      <c r="B339" s="328"/>
    </row>
    <row r="340" spans="1:2" x14ac:dyDescent="0.3">
      <c r="A340" s="540"/>
      <c r="B340" s="328"/>
    </row>
    <row r="341" spans="1:2" x14ac:dyDescent="0.3">
      <c r="A341" s="540"/>
      <c r="B341" s="328"/>
    </row>
    <row r="342" spans="1:2" x14ac:dyDescent="0.3">
      <c r="A342" s="540"/>
      <c r="B342" s="328"/>
    </row>
    <row r="343" spans="1:2" x14ac:dyDescent="0.3">
      <c r="A343" s="540"/>
      <c r="B343" s="328"/>
    </row>
    <row r="344" spans="1:2" x14ac:dyDescent="0.3">
      <c r="A344" s="540"/>
      <c r="B344" s="328"/>
    </row>
    <row r="345" spans="1:2" x14ac:dyDescent="0.3">
      <c r="A345" s="540"/>
      <c r="B345" s="328"/>
    </row>
    <row r="346" spans="1:2" x14ac:dyDescent="0.3">
      <c r="A346" s="540"/>
      <c r="B346" s="328"/>
    </row>
    <row r="347" spans="1:2" x14ac:dyDescent="0.3">
      <c r="A347" s="540"/>
      <c r="B347" s="328"/>
    </row>
    <row r="348" spans="1:2" x14ac:dyDescent="0.3">
      <c r="A348" s="540"/>
      <c r="B348" s="328"/>
    </row>
    <row r="349" spans="1:2" x14ac:dyDescent="0.3">
      <c r="A349" s="540"/>
      <c r="B349" s="328"/>
    </row>
    <row r="350" spans="1:2" x14ac:dyDescent="0.3">
      <c r="A350" s="540"/>
      <c r="B350" s="328"/>
    </row>
    <row r="351" spans="1:2" x14ac:dyDescent="0.3">
      <c r="A351" s="540"/>
      <c r="B351" s="328"/>
    </row>
    <row r="352" spans="1:2" x14ac:dyDescent="0.3">
      <c r="A352" s="540"/>
      <c r="B352" s="328"/>
    </row>
    <row r="353" spans="1:2" x14ac:dyDescent="0.3">
      <c r="A353" s="540"/>
      <c r="B353" s="328"/>
    </row>
    <row r="354" spans="1:2" x14ac:dyDescent="0.3">
      <c r="A354" s="540"/>
      <c r="B354" s="328"/>
    </row>
    <row r="355" spans="1:2" x14ac:dyDescent="0.3">
      <c r="A355" s="540"/>
      <c r="B355" s="328"/>
    </row>
    <row r="356" spans="1:2" x14ac:dyDescent="0.3">
      <c r="A356" s="540"/>
      <c r="B356" s="328"/>
    </row>
    <row r="357" spans="1:2" x14ac:dyDescent="0.3">
      <c r="A357" s="540"/>
      <c r="B357" s="328"/>
    </row>
    <row r="358" spans="1:2" x14ac:dyDescent="0.3">
      <c r="A358" s="540"/>
      <c r="B358" s="328"/>
    </row>
    <row r="359" spans="1:2" x14ac:dyDescent="0.3">
      <c r="A359" s="540"/>
      <c r="B359" s="328"/>
    </row>
    <row r="360" spans="1:2" x14ac:dyDescent="0.3">
      <c r="A360" s="540"/>
      <c r="B360" s="328"/>
    </row>
    <row r="361" spans="1:2" x14ac:dyDescent="0.3">
      <c r="A361" s="540"/>
      <c r="B361" s="328"/>
    </row>
    <row r="362" spans="1:2" x14ac:dyDescent="0.3">
      <c r="A362" s="540"/>
      <c r="B362" s="328"/>
    </row>
    <row r="363" spans="1:2" x14ac:dyDescent="0.3">
      <c r="A363" s="540"/>
      <c r="B363" s="328"/>
    </row>
    <row r="364" spans="1:2" x14ac:dyDescent="0.3">
      <c r="A364" s="540"/>
      <c r="B364" s="328"/>
    </row>
    <row r="365" spans="1:2" x14ac:dyDescent="0.3">
      <c r="A365" s="540"/>
      <c r="B365" s="328"/>
    </row>
    <row r="366" spans="1:2" x14ac:dyDescent="0.3">
      <c r="A366" s="540"/>
      <c r="B366" s="328"/>
    </row>
    <row r="367" spans="1:2" x14ac:dyDescent="0.3">
      <c r="A367" s="540"/>
      <c r="B367" s="328"/>
    </row>
    <row r="368" spans="1:2" x14ac:dyDescent="0.3">
      <c r="A368" s="540"/>
      <c r="B368" s="328"/>
    </row>
    <row r="369" spans="1:2" x14ac:dyDescent="0.3">
      <c r="A369" s="540"/>
      <c r="B369" s="328"/>
    </row>
    <row r="370" spans="1:2" x14ac:dyDescent="0.3">
      <c r="A370" s="540"/>
      <c r="B370" s="328"/>
    </row>
    <row r="371" spans="1:2" x14ac:dyDescent="0.3">
      <c r="A371" s="540"/>
      <c r="B371" s="328"/>
    </row>
    <row r="372" spans="1:2" x14ac:dyDescent="0.3">
      <c r="A372" s="540"/>
      <c r="B372" s="328"/>
    </row>
    <row r="373" spans="1:2" x14ac:dyDescent="0.3">
      <c r="A373" s="540"/>
      <c r="B373" s="328"/>
    </row>
    <row r="374" spans="1:2" x14ac:dyDescent="0.3">
      <c r="A374" s="540"/>
      <c r="B374" s="328"/>
    </row>
    <row r="375" spans="1:2" x14ac:dyDescent="0.3">
      <c r="A375" s="540"/>
      <c r="B375" s="328"/>
    </row>
    <row r="376" spans="1:2" x14ac:dyDescent="0.3">
      <c r="A376" s="540"/>
      <c r="B376" s="328"/>
    </row>
    <row r="377" spans="1:2" x14ac:dyDescent="0.3">
      <c r="A377" s="540"/>
      <c r="B377" s="328"/>
    </row>
    <row r="378" spans="1:2" x14ac:dyDescent="0.3">
      <c r="A378" s="540"/>
      <c r="B378" s="328"/>
    </row>
    <row r="379" spans="1:2" x14ac:dyDescent="0.3">
      <c r="A379" s="540"/>
      <c r="B379" s="328"/>
    </row>
    <row r="380" spans="1:2" x14ac:dyDescent="0.3">
      <c r="A380" s="540"/>
      <c r="B380" s="328"/>
    </row>
    <row r="381" spans="1:2" x14ac:dyDescent="0.3">
      <c r="A381" s="540"/>
      <c r="B381" s="328"/>
    </row>
    <row r="382" spans="1:2" x14ac:dyDescent="0.3">
      <c r="A382" s="540"/>
      <c r="B382" s="328"/>
    </row>
    <row r="383" spans="1:2" x14ac:dyDescent="0.3">
      <c r="A383" s="540"/>
      <c r="B383" s="328"/>
    </row>
    <row r="384" spans="1:2" x14ac:dyDescent="0.3">
      <c r="A384" s="540"/>
      <c r="B384" s="328"/>
    </row>
    <row r="385" spans="1:2" x14ac:dyDescent="0.3">
      <c r="A385" s="540"/>
      <c r="B385" s="328"/>
    </row>
    <row r="386" spans="1:2" x14ac:dyDescent="0.3">
      <c r="A386" s="540"/>
      <c r="B386" s="328"/>
    </row>
    <row r="387" spans="1:2" x14ac:dyDescent="0.3">
      <c r="A387" s="540"/>
      <c r="B387" s="328"/>
    </row>
    <row r="388" spans="1:2" x14ac:dyDescent="0.3">
      <c r="A388" s="540"/>
      <c r="B388" s="328"/>
    </row>
    <row r="389" spans="1:2" x14ac:dyDescent="0.3">
      <c r="A389" s="540"/>
      <c r="B389" s="328"/>
    </row>
    <row r="390" spans="1:2" x14ac:dyDescent="0.3">
      <c r="A390" s="540"/>
      <c r="B390" s="328"/>
    </row>
    <row r="391" spans="1:2" x14ac:dyDescent="0.3">
      <c r="A391" s="540"/>
      <c r="B391" s="328"/>
    </row>
    <row r="392" spans="1:2" x14ac:dyDescent="0.3">
      <c r="A392" s="540"/>
      <c r="B392" s="328"/>
    </row>
    <row r="393" spans="1:2" x14ac:dyDescent="0.3">
      <c r="A393" s="540"/>
      <c r="B393" s="328"/>
    </row>
    <row r="394" spans="1:2" x14ac:dyDescent="0.3">
      <c r="A394" s="540"/>
      <c r="B394" s="328"/>
    </row>
    <row r="395" spans="1:2" x14ac:dyDescent="0.3">
      <c r="A395" s="540"/>
      <c r="B395" s="328"/>
    </row>
    <row r="396" spans="1:2" x14ac:dyDescent="0.3">
      <c r="A396" s="540"/>
      <c r="B396" s="328"/>
    </row>
    <row r="397" spans="1:2" x14ac:dyDescent="0.3">
      <c r="A397" s="540"/>
      <c r="B397" s="328"/>
    </row>
    <row r="398" spans="1:2" x14ac:dyDescent="0.3">
      <c r="A398" s="540"/>
      <c r="B398" s="328"/>
    </row>
    <row r="399" spans="1:2" x14ac:dyDescent="0.3">
      <c r="A399" s="540"/>
      <c r="B399" s="328"/>
    </row>
    <row r="400" spans="1:2" x14ac:dyDescent="0.3">
      <c r="A400" s="540"/>
      <c r="B400" s="328"/>
    </row>
    <row r="401" spans="1:2" x14ac:dyDescent="0.3">
      <c r="A401" s="540"/>
      <c r="B401" s="328"/>
    </row>
    <row r="402" spans="1:2" x14ac:dyDescent="0.3">
      <c r="A402" s="540"/>
      <c r="B402" s="328"/>
    </row>
    <row r="403" spans="1:2" x14ac:dyDescent="0.3">
      <c r="A403" s="540"/>
      <c r="B403" s="328"/>
    </row>
    <row r="404" spans="1:2" x14ac:dyDescent="0.3">
      <c r="A404" s="540"/>
      <c r="B404" s="328"/>
    </row>
    <row r="405" spans="1:2" x14ac:dyDescent="0.3">
      <c r="A405" s="540"/>
      <c r="B405" s="328"/>
    </row>
    <row r="406" spans="1:2" x14ac:dyDescent="0.3">
      <c r="A406" s="540"/>
      <c r="B406" s="328"/>
    </row>
    <row r="407" spans="1:2" x14ac:dyDescent="0.3">
      <c r="A407" s="540"/>
      <c r="B407" s="328"/>
    </row>
    <row r="408" spans="1:2" x14ac:dyDescent="0.3">
      <c r="A408" s="540"/>
      <c r="B408" s="328"/>
    </row>
    <row r="409" spans="1:2" x14ac:dyDescent="0.3">
      <c r="A409" s="540"/>
      <c r="B409" s="328"/>
    </row>
    <row r="410" spans="1:2" x14ac:dyDescent="0.3">
      <c r="A410" s="540"/>
      <c r="B410" s="328"/>
    </row>
    <row r="411" spans="1:2" x14ac:dyDescent="0.3">
      <c r="A411" s="540"/>
      <c r="B411" s="328"/>
    </row>
    <row r="412" spans="1:2" x14ac:dyDescent="0.3">
      <c r="A412" s="540"/>
      <c r="B412" s="328"/>
    </row>
    <row r="413" spans="1:2" x14ac:dyDescent="0.3">
      <c r="A413" s="540"/>
      <c r="B413" s="328"/>
    </row>
    <row r="414" spans="1:2" x14ac:dyDescent="0.3">
      <c r="A414" s="540"/>
      <c r="B414" s="328"/>
    </row>
    <row r="415" spans="1:2" x14ac:dyDescent="0.3">
      <c r="A415" s="540"/>
      <c r="B415" s="328"/>
    </row>
    <row r="416" spans="1:2" x14ac:dyDescent="0.3">
      <c r="A416" s="540"/>
      <c r="B416" s="328"/>
    </row>
    <row r="417" spans="1:2" x14ac:dyDescent="0.3">
      <c r="A417" s="540"/>
      <c r="B417" s="328"/>
    </row>
    <row r="418" spans="1:2" x14ac:dyDescent="0.3">
      <c r="A418" s="540"/>
      <c r="B418" s="328"/>
    </row>
    <row r="419" spans="1:2" x14ac:dyDescent="0.3">
      <c r="A419" s="540"/>
      <c r="B419" s="328"/>
    </row>
    <row r="420" spans="1:2" x14ac:dyDescent="0.3">
      <c r="A420" s="540"/>
      <c r="B420" s="328"/>
    </row>
    <row r="421" spans="1:2" x14ac:dyDescent="0.3">
      <c r="A421" s="540"/>
      <c r="B421" s="328"/>
    </row>
    <row r="422" spans="1:2" x14ac:dyDescent="0.3">
      <c r="A422" s="540"/>
      <c r="B422" s="328"/>
    </row>
    <row r="423" spans="1:2" x14ac:dyDescent="0.3">
      <c r="A423" s="540"/>
      <c r="B423" s="328"/>
    </row>
    <row r="424" spans="1:2" x14ac:dyDescent="0.3">
      <c r="A424" s="540"/>
      <c r="B424" s="328"/>
    </row>
    <row r="425" spans="1:2" x14ac:dyDescent="0.3">
      <c r="A425" s="540"/>
      <c r="B425" s="328"/>
    </row>
    <row r="426" spans="1:2" x14ac:dyDescent="0.3">
      <c r="A426" s="540"/>
      <c r="B426" s="328"/>
    </row>
    <row r="427" spans="1:2" x14ac:dyDescent="0.3">
      <c r="A427" s="540"/>
      <c r="B427" s="328"/>
    </row>
    <row r="428" spans="1:2" x14ac:dyDescent="0.3">
      <c r="A428" s="540"/>
      <c r="B428" s="328"/>
    </row>
    <row r="429" spans="1:2" x14ac:dyDescent="0.3">
      <c r="A429" s="540"/>
      <c r="B429" s="328"/>
    </row>
    <row r="430" spans="1:2" x14ac:dyDescent="0.3">
      <c r="A430" s="540"/>
      <c r="B430" s="328"/>
    </row>
    <row r="431" spans="1:2" x14ac:dyDescent="0.3">
      <c r="A431" s="540"/>
      <c r="B431" s="328"/>
    </row>
    <row r="432" spans="1:2" x14ac:dyDescent="0.3">
      <c r="A432" s="540"/>
      <c r="B432" s="328"/>
    </row>
    <row r="433" spans="1:2" x14ac:dyDescent="0.3">
      <c r="A433" s="540"/>
      <c r="B433" s="328"/>
    </row>
    <row r="434" spans="1:2" x14ac:dyDescent="0.3">
      <c r="A434" s="540"/>
      <c r="B434" s="328"/>
    </row>
    <row r="435" spans="1:2" x14ac:dyDescent="0.3">
      <c r="A435" s="540"/>
      <c r="B435" s="328"/>
    </row>
    <row r="436" spans="1:2" x14ac:dyDescent="0.3">
      <c r="A436" s="540"/>
      <c r="B436" s="328"/>
    </row>
    <row r="437" spans="1:2" x14ac:dyDescent="0.3">
      <c r="A437" s="540"/>
      <c r="B437" s="328"/>
    </row>
    <row r="438" spans="1:2" x14ac:dyDescent="0.3">
      <c r="A438" s="540"/>
      <c r="B438" s="328"/>
    </row>
    <row r="439" spans="1:2" x14ac:dyDescent="0.3">
      <c r="A439" s="540"/>
      <c r="B439" s="328"/>
    </row>
  </sheetData>
  <mergeCells count="5">
    <mergeCell ref="A1:B1"/>
    <mergeCell ref="A2:C2"/>
    <mergeCell ref="A12:C12"/>
    <mergeCell ref="A28:C28"/>
    <mergeCell ref="A27:B27"/>
  </mergeCells>
  <printOptions horizontalCentered="1"/>
  <pageMargins left="0.23622047244094491" right="0.23622047244094491" top="0.55118110236220474" bottom="0.55118110236220474" header="0.31496062992125984" footer="0.31496062992125984"/>
  <pageSetup paperSize="9" scale="85" fitToHeight="0" orientation="landscape" r:id="rId1"/>
  <rowBreaks count="1" manualBreakCount="1">
    <brk id="26"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view="pageBreakPreview" zoomScaleNormal="100" zoomScaleSheetLayoutView="100" workbookViewId="0">
      <selection activeCell="J23" sqref="J23"/>
    </sheetView>
  </sheetViews>
  <sheetFormatPr defaultColWidth="9.109375" defaultRowHeight="16.5" customHeight="1" x14ac:dyDescent="0.3"/>
  <cols>
    <col min="1" max="1" width="39.109375" style="891" customWidth="1"/>
    <col min="2" max="2" width="9.6640625" style="892" customWidth="1"/>
    <col min="3" max="3" width="9" style="892" customWidth="1"/>
    <col min="4" max="4" width="8.33203125" style="892" customWidth="1"/>
    <col min="5" max="5" width="7.6640625" style="892" customWidth="1"/>
    <col min="6" max="6" width="9" style="892" customWidth="1"/>
    <col min="7" max="7" width="11" style="892" customWidth="1"/>
    <col min="8" max="16384" width="9.109375" style="704"/>
  </cols>
  <sheetData>
    <row r="1" spans="1:9" s="815" customFormat="1" ht="25.2" customHeight="1" thickBot="1" x14ac:dyDescent="0.35">
      <c r="A1" s="1026" t="s">
        <v>545</v>
      </c>
      <c r="B1" s="1027"/>
      <c r="C1" s="1027"/>
      <c r="D1" s="1027"/>
      <c r="E1" s="1027"/>
      <c r="F1" s="1027"/>
      <c r="G1" s="1027"/>
    </row>
    <row r="2" spans="1:9" s="699" customFormat="1" ht="34.950000000000003" customHeight="1" thickBot="1" x14ac:dyDescent="0.35">
      <c r="A2" s="881"/>
      <c r="B2" s="460"/>
      <c r="C2" s="325" t="s">
        <v>96</v>
      </c>
      <c r="D2" s="460"/>
      <c r="E2" s="1028" t="s">
        <v>235</v>
      </c>
      <c r="F2" s="1028"/>
      <c r="G2" s="1028"/>
    </row>
    <row r="3" spans="1:9" s="699" customFormat="1" ht="34.950000000000003" customHeight="1" thickBot="1" x14ac:dyDescent="0.3">
      <c r="A3" s="882" t="s">
        <v>0</v>
      </c>
      <c r="B3" s="326" t="s">
        <v>307</v>
      </c>
      <c r="C3" s="326" t="s">
        <v>306</v>
      </c>
      <c r="D3" s="326" t="s">
        <v>5</v>
      </c>
      <c r="E3" s="326" t="s">
        <v>269</v>
      </c>
      <c r="F3" s="326" t="s">
        <v>306</v>
      </c>
      <c r="G3" s="326" t="s">
        <v>5</v>
      </c>
      <c r="I3" s="883"/>
    </row>
    <row r="4" spans="1:9" s="115" customFormat="1" ht="15" customHeight="1" thickBot="1" x14ac:dyDescent="0.3">
      <c r="A4" s="884" t="s">
        <v>80</v>
      </c>
      <c r="B4" s="329">
        <v>0</v>
      </c>
      <c r="C4" s="329">
        <v>8242</v>
      </c>
      <c r="D4" s="329">
        <v>8242</v>
      </c>
      <c r="E4" s="442">
        <v>0</v>
      </c>
      <c r="F4" s="442">
        <v>8476</v>
      </c>
      <c r="G4" s="442">
        <v>8476</v>
      </c>
      <c r="I4" s="883"/>
    </row>
    <row r="5" spans="1:9" s="116" customFormat="1" ht="15" customHeight="1" thickBot="1" x14ac:dyDescent="0.3">
      <c r="A5" s="885" t="s">
        <v>72</v>
      </c>
      <c r="B5" s="330">
        <v>380</v>
      </c>
      <c r="C5" s="330">
        <v>23</v>
      </c>
      <c r="D5" s="330">
        <v>403</v>
      </c>
      <c r="E5" s="441">
        <v>393</v>
      </c>
      <c r="F5" s="441">
        <v>24</v>
      </c>
      <c r="G5" s="441">
        <v>417</v>
      </c>
      <c r="I5" s="883"/>
    </row>
    <row r="6" spans="1:9" s="115" customFormat="1" ht="15" customHeight="1" thickBot="1" x14ac:dyDescent="0.3">
      <c r="A6" s="884" t="s">
        <v>87</v>
      </c>
      <c r="B6" s="329" t="s">
        <v>544</v>
      </c>
      <c r="C6" s="329">
        <v>10</v>
      </c>
      <c r="D6" s="329">
        <v>11</v>
      </c>
      <c r="E6" s="443">
        <v>205</v>
      </c>
      <c r="F6" s="443">
        <v>354</v>
      </c>
      <c r="G6" s="443">
        <v>559</v>
      </c>
      <c r="I6" s="883"/>
    </row>
    <row r="7" spans="1:9" s="116" customFormat="1" ht="15" customHeight="1" thickBot="1" x14ac:dyDescent="0.3">
      <c r="A7" s="885" t="s">
        <v>69</v>
      </c>
      <c r="B7" s="330">
        <v>125</v>
      </c>
      <c r="C7" s="330" t="s">
        <v>544</v>
      </c>
      <c r="D7" s="330">
        <v>129</v>
      </c>
      <c r="E7" s="441">
        <v>128</v>
      </c>
      <c r="F7" s="441" t="s">
        <v>544</v>
      </c>
      <c r="G7" s="441">
        <v>132</v>
      </c>
      <c r="I7" s="883"/>
    </row>
    <row r="8" spans="1:9" s="115" customFormat="1" ht="15" customHeight="1" thickBot="1" x14ac:dyDescent="0.3">
      <c r="A8" s="884" t="s">
        <v>88</v>
      </c>
      <c r="B8" s="329" t="s">
        <v>544</v>
      </c>
      <c r="C8" s="329" t="s">
        <v>544</v>
      </c>
      <c r="D8" s="329" t="s">
        <v>544</v>
      </c>
      <c r="E8" s="442">
        <v>50</v>
      </c>
      <c r="F8" s="442">
        <v>45</v>
      </c>
      <c r="G8" s="442">
        <v>95</v>
      </c>
      <c r="I8" s="883"/>
    </row>
    <row r="9" spans="1:9" s="116" customFormat="1" ht="15" customHeight="1" thickBot="1" x14ac:dyDescent="0.3">
      <c r="A9" s="885" t="s">
        <v>66</v>
      </c>
      <c r="B9" s="330">
        <v>505</v>
      </c>
      <c r="C9" s="330">
        <v>0</v>
      </c>
      <c r="D9" s="330">
        <v>505</v>
      </c>
      <c r="E9" s="441">
        <v>1567</v>
      </c>
      <c r="F9" s="441">
        <v>0</v>
      </c>
      <c r="G9" s="441">
        <v>1567</v>
      </c>
      <c r="I9" s="883"/>
    </row>
    <row r="10" spans="1:9" s="114" customFormat="1" ht="15" customHeight="1" thickBot="1" x14ac:dyDescent="0.3">
      <c r="A10" s="884" t="s">
        <v>91</v>
      </c>
      <c r="B10" s="329">
        <v>0</v>
      </c>
      <c r="C10" s="329">
        <v>5</v>
      </c>
      <c r="D10" s="329">
        <v>5</v>
      </c>
      <c r="E10" s="442">
        <v>0</v>
      </c>
      <c r="F10" s="442">
        <v>6</v>
      </c>
      <c r="G10" s="442">
        <v>6</v>
      </c>
      <c r="I10" s="883"/>
    </row>
    <row r="11" spans="1:9" s="117" customFormat="1" ht="15" customHeight="1" thickBot="1" x14ac:dyDescent="0.35">
      <c r="A11" s="885" t="s">
        <v>95</v>
      </c>
      <c r="B11" s="330" t="s">
        <v>544</v>
      </c>
      <c r="C11" s="330">
        <v>557</v>
      </c>
      <c r="D11" s="330">
        <v>559</v>
      </c>
      <c r="E11" s="441" t="s">
        <v>544</v>
      </c>
      <c r="F11" s="441">
        <v>584</v>
      </c>
      <c r="G11" s="441">
        <v>587</v>
      </c>
      <c r="I11" s="883"/>
    </row>
    <row r="12" spans="1:9" s="117" customFormat="1" ht="15" customHeight="1" thickBot="1" x14ac:dyDescent="0.35">
      <c r="A12" s="884" t="s">
        <v>65</v>
      </c>
      <c r="B12" s="329" t="s">
        <v>544</v>
      </c>
      <c r="C12" s="329">
        <v>26</v>
      </c>
      <c r="D12" s="329">
        <v>27</v>
      </c>
      <c r="E12" s="442">
        <v>53</v>
      </c>
      <c r="F12" s="442">
        <v>115</v>
      </c>
      <c r="G12" s="442">
        <v>168</v>
      </c>
      <c r="I12" s="883"/>
    </row>
    <row r="13" spans="1:9" s="117" customFormat="1" ht="15" customHeight="1" thickBot="1" x14ac:dyDescent="0.35">
      <c r="A13" s="885" t="s">
        <v>64</v>
      </c>
      <c r="B13" s="330">
        <v>39</v>
      </c>
      <c r="C13" s="330">
        <v>209</v>
      </c>
      <c r="D13" s="330">
        <v>248</v>
      </c>
      <c r="E13" s="441">
        <v>762</v>
      </c>
      <c r="F13" s="441">
        <v>1120</v>
      </c>
      <c r="G13" s="441">
        <v>1882</v>
      </c>
      <c r="I13" s="883"/>
    </row>
    <row r="14" spans="1:9" s="115" customFormat="1" ht="15" customHeight="1" thickBot="1" x14ac:dyDescent="0.3">
      <c r="A14" s="884" t="s">
        <v>73</v>
      </c>
      <c r="B14" s="329">
        <v>14</v>
      </c>
      <c r="C14" s="329">
        <v>0</v>
      </c>
      <c r="D14" s="329">
        <v>14</v>
      </c>
      <c r="E14" s="442">
        <v>20</v>
      </c>
      <c r="F14" s="442">
        <v>0</v>
      </c>
      <c r="G14" s="442">
        <v>20</v>
      </c>
      <c r="I14" s="883"/>
    </row>
    <row r="15" spans="1:9" s="116" customFormat="1" ht="15" customHeight="1" thickBot="1" x14ac:dyDescent="0.3">
      <c r="A15" s="885" t="s">
        <v>67</v>
      </c>
      <c r="B15" s="330">
        <v>237</v>
      </c>
      <c r="C15" s="330">
        <v>0</v>
      </c>
      <c r="D15" s="330">
        <v>237</v>
      </c>
      <c r="E15" s="441">
        <v>290</v>
      </c>
      <c r="F15" s="441">
        <v>0</v>
      </c>
      <c r="G15" s="441">
        <v>290</v>
      </c>
      <c r="I15" s="883"/>
    </row>
    <row r="16" spans="1:9" s="115" customFormat="1" ht="15" customHeight="1" thickBot="1" x14ac:dyDescent="0.3">
      <c r="A16" s="884" t="s">
        <v>70</v>
      </c>
      <c r="B16" s="329">
        <v>2303</v>
      </c>
      <c r="C16" s="329">
        <v>149</v>
      </c>
      <c r="D16" s="329">
        <v>2452</v>
      </c>
      <c r="E16" s="442">
        <v>2335</v>
      </c>
      <c r="F16" s="442">
        <v>154</v>
      </c>
      <c r="G16" s="442">
        <v>2489</v>
      </c>
      <c r="I16" s="883"/>
    </row>
    <row r="17" spans="1:9" s="116" customFormat="1" ht="15" customHeight="1" thickBot="1" x14ac:dyDescent="0.3">
      <c r="A17" s="885" t="s">
        <v>86</v>
      </c>
      <c r="B17" s="330">
        <v>85</v>
      </c>
      <c r="C17" s="330">
        <v>1625</v>
      </c>
      <c r="D17" s="330">
        <v>1710</v>
      </c>
      <c r="E17" s="441">
        <v>7795</v>
      </c>
      <c r="F17" s="441">
        <v>15788</v>
      </c>
      <c r="G17" s="441">
        <v>23583</v>
      </c>
      <c r="I17" s="883"/>
    </row>
    <row r="18" spans="1:9" s="699" customFormat="1" ht="15" customHeight="1" thickBot="1" x14ac:dyDescent="0.3">
      <c r="A18" s="884" t="s">
        <v>93</v>
      </c>
      <c r="B18" s="329">
        <v>0</v>
      </c>
      <c r="C18" s="329">
        <v>144</v>
      </c>
      <c r="D18" s="329">
        <v>144</v>
      </c>
      <c r="E18" s="442">
        <v>0</v>
      </c>
      <c r="F18" s="442">
        <v>264</v>
      </c>
      <c r="G18" s="442">
        <v>264</v>
      </c>
      <c r="I18" s="883"/>
    </row>
    <row r="19" spans="1:9" s="699" customFormat="1" ht="15" customHeight="1" thickBot="1" x14ac:dyDescent="0.3">
      <c r="A19" s="885" t="s">
        <v>90</v>
      </c>
      <c r="B19" s="330">
        <v>56</v>
      </c>
      <c r="C19" s="330">
        <v>615</v>
      </c>
      <c r="D19" s="330">
        <v>671</v>
      </c>
      <c r="E19" s="441">
        <v>407</v>
      </c>
      <c r="F19" s="441">
        <v>977</v>
      </c>
      <c r="G19" s="441">
        <v>1384</v>
      </c>
      <c r="I19" s="883"/>
    </row>
    <row r="20" spans="1:9" s="699" customFormat="1" ht="15" customHeight="1" thickBot="1" x14ac:dyDescent="0.3">
      <c r="A20" s="884" t="s">
        <v>89</v>
      </c>
      <c r="B20" s="329" t="s">
        <v>544</v>
      </c>
      <c r="C20" s="329">
        <v>418</v>
      </c>
      <c r="D20" s="329">
        <v>419</v>
      </c>
      <c r="E20" s="442">
        <v>72</v>
      </c>
      <c r="F20" s="442">
        <v>567</v>
      </c>
      <c r="G20" s="442">
        <v>639</v>
      </c>
      <c r="I20" s="883"/>
    </row>
    <row r="21" spans="1:9" s="699" customFormat="1" ht="15" customHeight="1" thickBot="1" x14ac:dyDescent="0.3">
      <c r="A21" s="885" t="s">
        <v>81</v>
      </c>
      <c r="B21" s="330">
        <v>0</v>
      </c>
      <c r="C21" s="330">
        <v>566</v>
      </c>
      <c r="D21" s="330">
        <v>566</v>
      </c>
      <c r="E21" s="441">
        <v>0</v>
      </c>
      <c r="F21" s="441">
        <v>623</v>
      </c>
      <c r="G21" s="441">
        <v>623</v>
      </c>
      <c r="I21" s="883"/>
    </row>
    <row r="22" spans="1:9" s="699" customFormat="1" ht="15" customHeight="1" thickBot="1" x14ac:dyDescent="0.3">
      <c r="A22" s="884" t="s">
        <v>79</v>
      </c>
      <c r="B22" s="329" t="s">
        <v>544</v>
      </c>
      <c r="C22" s="329">
        <v>1406</v>
      </c>
      <c r="D22" s="329">
        <v>1407</v>
      </c>
      <c r="E22" s="442" t="s">
        <v>544</v>
      </c>
      <c r="F22" s="442">
        <v>1440</v>
      </c>
      <c r="G22" s="442">
        <v>1441</v>
      </c>
      <c r="I22" s="883"/>
    </row>
    <row r="23" spans="1:9" s="699" customFormat="1" ht="15" customHeight="1" thickBot="1" x14ac:dyDescent="0.3">
      <c r="A23" s="885" t="s">
        <v>71</v>
      </c>
      <c r="B23" s="330">
        <v>63</v>
      </c>
      <c r="C23" s="330">
        <v>0</v>
      </c>
      <c r="D23" s="330">
        <v>63</v>
      </c>
      <c r="E23" s="441">
        <v>816</v>
      </c>
      <c r="F23" s="441">
        <v>131</v>
      </c>
      <c r="G23" s="441">
        <v>947</v>
      </c>
      <c r="I23" s="883"/>
    </row>
    <row r="24" spans="1:9" s="699" customFormat="1" ht="15" customHeight="1" thickBot="1" x14ac:dyDescent="0.3">
      <c r="A24" s="884" t="s">
        <v>85</v>
      </c>
      <c r="B24" s="329">
        <v>0</v>
      </c>
      <c r="C24" s="329">
        <v>35</v>
      </c>
      <c r="D24" s="329">
        <v>35</v>
      </c>
      <c r="E24" s="442">
        <v>0</v>
      </c>
      <c r="F24" s="442">
        <v>41</v>
      </c>
      <c r="G24" s="442">
        <v>41</v>
      </c>
      <c r="I24" s="883"/>
    </row>
    <row r="25" spans="1:9" s="699" customFormat="1" ht="15" customHeight="1" thickBot="1" x14ac:dyDescent="0.3">
      <c r="A25" s="885" t="s">
        <v>84</v>
      </c>
      <c r="B25" s="330">
        <v>0</v>
      </c>
      <c r="C25" s="330">
        <v>2250</v>
      </c>
      <c r="D25" s="330">
        <v>2250</v>
      </c>
      <c r="E25" s="441">
        <v>0</v>
      </c>
      <c r="F25" s="441">
        <v>2356</v>
      </c>
      <c r="G25" s="441">
        <v>2356</v>
      </c>
      <c r="I25" s="883"/>
    </row>
    <row r="26" spans="1:9" s="699" customFormat="1" ht="15" customHeight="1" thickBot="1" x14ac:dyDescent="0.3">
      <c r="A26" s="884" t="s">
        <v>75</v>
      </c>
      <c r="B26" s="329">
        <v>405</v>
      </c>
      <c r="C26" s="329">
        <v>0</v>
      </c>
      <c r="D26" s="329">
        <v>405</v>
      </c>
      <c r="E26" s="443">
        <v>415</v>
      </c>
      <c r="F26" s="443">
        <v>0</v>
      </c>
      <c r="G26" s="443">
        <v>415</v>
      </c>
      <c r="I26" s="883"/>
    </row>
    <row r="27" spans="1:9" s="699" customFormat="1" ht="15" customHeight="1" thickBot="1" x14ac:dyDescent="0.3">
      <c r="A27" s="885" t="s">
        <v>76</v>
      </c>
      <c r="B27" s="330">
        <v>192</v>
      </c>
      <c r="C27" s="330">
        <v>96</v>
      </c>
      <c r="D27" s="330">
        <v>288</v>
      </c>
      <c r="E27" s="441">
        <v>193</v>
      </c>
      <c r="F27" s="441">
        <v>98</v>
      </c>
      <c r="G27" s="441">
        <v>291</v>
      </c>
      <c r="I27" s="883"/>
    </row>
    <row r="28" spans="1:9" s="699" customFormat="1" ht="15" customHeight="1" thickBot="1" x14ac:dyDescent="0.3">
      <c r="A28" s="884" t="s">
        <v>82</v>
      </c>
      <c r="B28" s="329" t="s">
        <v>544</v>
      </c>
      <c r="C28" s="329">
        <v>746</v>
      </c>
      <c r="D28" s="329">
        <v>747</v>
      </c>
      <c r="E28" s="442" t="s">
        <v>544</v>
      </c>
      <c r="F28" s="442">
        <v>751</v>
      </c>
      <c r="G28" s="442">
        <v>752</v>
      </c>
      <c r="I28" s="883"/>
    </row>
    <row r="29" spans="1:9" s="699" customFormat="1" ht="15" customHeight="1" thickBot="1" x14ac:dyDescent="0.3">
      <c r="A29" s="885" t="s">
        <v>83</v>
      </c>
      <c r="B29" s="330" t="s">
        <v>544</v>
      </c>
      <c r="C29" s="330">
        <v>482</v>
      </c>
      <c r="D29" s="330">
        <v>485</v>
      </c>
      <c r="E29" s="441">
        <v>5</v>
      </c>
      <c r="F29" s="441">
        <v>490</v>
      </c>
      <c r="G29" s="441">
        <v>495</v>
      </c>
      <c r="I29" s="883"/>
    </row>
    <row r="30" spans="1:9" s="699" customFormat="1" ht="15" customHeight="1" thickBot="1" x14ac:dyDescent="0.3">
      <c r="A30" s="884" t="s">
        <v>74</v>
      </c>
      <c r="B30" s="329" t="s">
        <v>544</v>
      </c>
      <c r="C30" s="329" t="s">
        <v>544</v>
      </c>
      <c r="D30" s="329" t="s">
        <v>544</v>
      </c>
      <c r="E30" s="442">
        <v>958</v>
      </c>
      <c r="F30" s="442">
        <v>68</v>
      </c>
      <c r="G30" s="442">
        <v>1026</v>
      </c>
      <c r="I30" s="883"/>
    </row>
    <row r="31" spans="1:9" s="699" customFormat="1" ht="15" customHeight="1" thickBot="1" x14ac:dyDescent="0.3">
      <c r="A31" s="885" t="s">
        <v>68</v>
      </c>
      <c r="B31" s="330">
        <v>322</v>
      </c>
      <c r="C31" s="330">
        <v>0</v>
      </c>
      <c r="D31" s="330">
        <v>322</v>
      </c>
      <c r="E31" s="441">
        <v>323</v>
      </c>
      <c r="F31" s="441">
        <v>0</v>
      </c>
      <c r="G31" s="441">
        <v>323</v>
      </c>
      <c r="I31" s="883"/>
    </row>
    <row r="32" spans="1:9" s="699" customFormat="1" ht="15" customHeight="1" thickBot="1" x14ac:dyDescent="0.3">
      <c r="A32" s="884" t="s">
        <v>77</v>
      </c>
      <c r="B32" s="329">
        <v>4042</v>
      </c>
      <c r="C32" s="329">
        <v>584</v>
      </c>
      <c r="D32" s="329">
        <v>4626</v>
      </c>
      <c r="E32" s="442">
        <v>4050</v>
      </c>
      <c r="F32" s="442">
        <v>585</v>
      </c>
      <c r="G32" s="442">
        <v>4635</v>
      </c>
      <c r="I32" s="883"/>
    </row>
    <row r="33" spans="1:9" s="699" customFormat="1" ht="15" customHeight="1" thickBot="1" x14ac:dyDescent="0.3">
      <c r="A33" s="885" t="s">
        <v>92</v>
      </c>
      <c r="B33" s="330">
        <v>0</v>
      </c>
      <c r="C33" s="330">
        <v>632</v>
      </c>
      <c r="D33" s="330">
        <v>632</v>
      </c>
      <c r="E33" s="441">
        <v>0</v>
      </c>
      <c r="F33" s="441">
        <v>1598</v>
      </c>
      <c r="G33" s="441">
        <v>1598</v>
      </c>
      <c r="I33" s="883"/>
    </row>
    <row r="34" spans="1:9" s="699" customFormat="1" ht="15" customHeight="1" thickBot="1" x14ac:dyDescent="0.3">
      <c r="A34" s="884" t="s">
        <v>78</v>
      </c>
      <c r="B34" s="329">
        <v>0</v>
      </c>
      <c r="C34" s="329">
        <v>66</v>
      </c>
      <c r="D34" s="329">
        <v>66</v>
      </c>
      <c r="E34" s="442">
        <v>0</v>
      </c>
      <c r="F34" s="442">
        <v>84</v>
      </c>
      <c r="G34" s="442">
        <v>84</v>
      </c>
      <c r="I34" s="883"/>
    </row>
    <row r="35" spans="1:9" s="699" customFormat="1" ht="15" customHeight="1" thickBot="1" x14ac:dyDescent="0.35">
      <c r="A35" s="885" t="s">
        <v>94</v>
      </c>
      <c r="B35" s="330" t="s">
        <v>544</v>
      </c>
      <c r="C35" s="330">
        <v>225</v>
      </c>
      <c r="D35" s="330">
        <v>226</v>
      </c>
      <c r="E35" s="441" t="s">
        <v>544</v>
      </c>
      <c r="F35" s="441">
        <v>283</v>
      </c>
      <c r="G35" s="441">
        <v>287</v>
      </c>
    </row>
    <row r="36" spans="1:9" s="699" customFormat="1" ht="19.95" customHeight="1" thickBot="1" x14ac:dyDescent="0.35">
      <c r="A36" s="886" t="s">
        <v>5</v>
      </c>
      <c r="B36" s="327">
        <f t="shared" ref="B36:G36" si="0">SUM(B4:B35)</f>
        <v>8768</v>
      </c>
      <c r="C36" s="327">
        <f t="shared" si="0"/>
        <v>19111</v>
      </c>
      <c r="D36" s="327">
        <f t="shared" si="0"/>
        <v>27894</v>
      </c>
      <c r="E36" s="327">
        <f t="shared" si="0"/>
        <v>20837</v>
      </c>
      <c r="F36" s="327">
        <f t="shared" si="0"/>
        <v>37022</v>
      </c>
      <c r="G36" s="327">
        <f t="shared" si="0"/>
        <v>57872</v>
      </c>
    </row>
    <row r="37" spans="1:9" s="887" customFormat="1" ht="33.75" customHeight="1" thickBot="1" x14ac:dyDescent="0.25">
      <c r="A37" s="1029" t="s">
        <v>584</v>
      </c>
      <c r="B37" s="1030"/>
      <c r="C37" s="1030"/>
      <c r="D37" s="1030"/>
      <c r="E37" s="1030"/>
      <c r="F37" s="1030"/>
      <c r="G37" s="1030"/>
    </row>
    <row r="38" spans="1:9" s="887" customFormat="1" ht="13.2" thickTop="1" thickBot="1" x14ac:dyDescent="0.25">
      <c r="A38" s="696" t="s">
        <v>564</v>
      </c>
      <c r="B38" s="452"/>
      <c r="C38" s="888"/>
      <c r="D38" s="888"/>
      <c r="E38" s="888"/>
      <c r="F38" s="888"/>
      <c r="G38" s="888"/>
    </row>
    <row r="39" spans="1:9" s="887" customFormat="1" ht="15.75" customHeight="1" thickTop="1" thickBot="1" x14ac:dyDescent="0.3">
      <c r="A39" s="889" t="s">
        <v>472</v>
      </c>
      <c r="B39" s="494"/>
      <c r="C39" s="890"/>
      <c r="D39" s="890"/>
      <c r="E39" s="890"/>
      <c r="F39" s="890"/>
      <c r="G39" s="890"/>
    </row>
    <row r="40" spans="1:9" ht="16.5" customHeight="1" thickTop="1" x14ac:dyDescent="0.3"/>
    <row r="41" spans="1:9" ht="16.5" customHeight="1" x14ac:dyDescent="0.25">
      <c r="A41" s="704"/>
      <c r="B41" s="704"/>
      <c r="C41" s="704"/>
      <c r="D41" s="704"/>
      <c r="E41" s="704"/>
      <c r="F41" s="704"/>
      <c r="G41" s="704"/>
    </row>
  </sheetData>
  <mergeCells count="3">
    <mergeCell ref="A1:G1"/>
    <mergeCell ref="E2:G2"/>
    <mergeCell ref="A37:G37"/>
  </mergeCells>
  <printOptions horizontalCentered="1"/>
  <pageMargins left="0.23622047244094491" right="0.23622047244094491" top="0.74803149606299213" bottom="0.74803149606299213" header="0.31496062992125984" footer="0.31496062992125984"/>
  <pageSetup paperSize="9" orientation="portrait" r:id="rId1"/>
  <headerFooter>
    <oddFooter>&amp;R&amp;[18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X55"/>
  <sheetViews>
    <sheetView showGridLines="0" view="pageBreakPreview" zoomScale="70" zoomScaleNormal="70" zoomScaleSheetLayoutView="70" workbookViewId="0">
      <selection activeCell="X22" sqref="X22"/>
    </sheetView>
  </sheetViews>
  <sheetFormatPr defaultColWidth="9.109375" defaultRowHeight="24" customHeight="1" thickTop="1" thickBottom="1" x14ac:dyDescent="0.35"/>
  <cols>
    <col min="1" max="1" width="51.5546875" style="880" customWidth="1"/>
    <col min="2" max="2" width="9.33203125" style="170" customWidth="1"/>
    <col min="3" max="3" width="8.33203125" style="170" customWidth="1"/>
    <col min="4" max="4" width="7.88671875" style="170" customWidth="1"/>
    <col min="5" max="5" width="7.44140625" style="170" customWidth="1"/>
    <col min="6" max="6" width="8.44140625" style="170" customWidth="1"/>
    <col min="7" max="7" width="8.5546875" style="170" customWidth="1"/>
    <col min="8" max="8" width="8.109375" style="170" customWidth="1"/>
    <col min="9" max="9" width="11.33203125" style="170" customWidth="1"/>
    <col min="10" max="10" width="7.44140625" style="170" customWidth="1"/>
    <col min="11" max="11" width="9.44140625" style="170" customWidth="1"/>
    <col min="12" max="12" width="11" style="170" customWidth="1"/>
    <col min="13" max="13" width="11" style="196" customWidth="1"/>
    <col min="14" max="14" width="9.109375" style="170" customWidth="1"/>
    <col min="15" max="15" width="7.44140625" style="170" customWidth="1"/>
    <col min="16" max="16" width="9.44140625" style="170" customWidth="1"/>
    <col min="17" max="17" width="9.88671875" style="170" customWidth="1"/>
    <col min="18" max="18" width="9.33203125" style="170" customWidth="1"/>
    <col min="19" max="19" width="9.109375" style="170" customWidth="1"/>
    <col min="20" max="20" width="8.6640625" style="170" customWidth="1"/>
    <col min="21" max="21" width="16.109375" style="170" customWidth="1"/>
    <col min="22" max="29" width="9.109375" style="169"/>
    <col min="30" max="154" width="9.109375" style="368"/>
    <col min="155" max="225" width="9.109375" style="169"/>
    <col min="226" max="226" width="34.88671875" style="169" customWidth="1"/>
    <col min="227" max="16384" width="9.109375" style="169"/>
  </cols>
  <sheetData>
    <row r="1" spans="1:154" s="571" customFormat="1" ht="25.2" customHeight="1" thickTop="1" thickBot="1" x14ac:dyDescent="0.3">
      <c r="A1" s="1031" t="s">
        <v>505</v>
      </c>
      <c r="B1" s="1031"/>
      <c r="C1" s="1031"/>
      <c r="D1" s="1031"/>
      <c r="E1" s="1031"/>
      <c r="F1" s="1031"/>
      <c r="G1" s="1031"/>
      <c r="H1" s="1031"/>
      <c r="I1" s="1031"/>
      <c r="J1" s="1031"/>
      <c r="K1" s="1031"/>
      <c r="L1" s="1031"/>
      <c r="M1" s="1031"/>
      <c r="N1" s="1031"/>
      <c r="O1" s="1031"/>
      <c r="P1" s="1031"/>
      <c r="Q1" s="1031"/>
      <c r="R1" s="1031"/>
      <c r="S1" s="1031"/>
      <c r="T1" s="1031"/>
      <c r="U1" s="1031"/>
      <c r="AD1" s="871"/>
      <c r="AE1" s="871"/>
      <c r="AF1" s="871"/>
      <c r="AG1" s="871"/>
      <c r="AH1" s="871"/>
      <c r="AI1" s="871"/>
      <c r="AJ1" s="871"/>
      <c r="AK1" s="871"/>
      <c r="AL1" s="871"/>
      <c r="AM1" s="871"/>
      <c r="AN1" s="871"/>
      <c r="AO1" s="871"/>
      <c r="AP1" s="871"/>
      <c r="AQ1" s="871"/>
      <c r="AR1" s="871"/>
      <c r="AS1" s="871"/>
      <c r="AT1" s="871"/>
      <c r="AU1" s="871"/>
      <c r="AV1" s="871"/>
      <c r="AW1" s="871"/>
      <c r="AX1" s="871"/>
      <c r="AY1" s="871"/>
      <c r="AZ1" s="871"/>
      <c r="BA1" s="871"/>
      <c r="BB1" s="871"/>
      <c r="BC1" s="871"/>
      <c r="BD1" s="871"/>
      <c r="BE1" s="871"/>
      <c r="BF1" s="871"/>
      <c r="BG1" s="871"/>
      <c r="BH1" s="871"/>
      <c r="BI1" s="871"/>
      <c r="BJ1" s="871"/>
      <c r="BK1" s="871"/>
      <c r="BL1" s="871"/>
      <c r="BM1" s="871"/>
      <c r="BN1" s="871"/>
      <c r="BO1" s="871"/>
      <c r="BP1" s="871"/>
      <c r="BQ1" s="871"/>
      <c r="BR1" s="871"/>
      <c r="BS1" s="871"/>
      <c r="BT1" s="871"/>
      <c r="BU1" s="871"/>
      <c r="BV1" s="871"/>
      <c r="BW1" s="871"/>
      <c r="BX1" s="871"/>
      <c r="BY1" s="871"/>
      <c r="BZ1" s="871"/>
      <c r="CA1" s="871"/>
      <c r="CB1" s="871"/>
      <c r="CC1" s="871"/>
      <c r="CD1" s="871"/>
      <c r="CE1" s="871"/>
      <c r="CF1" s="871"/>
      <c r="CG1" s="871"/>
      <c r="CH1" s="871"/>
      <c r="CI1" s="871"/>
      <c r="CJ1" s="871"/>
      <c r="CK1" s="871"/>
      <c r="CL1" s="871"/>
      <c r="CM1" s="871"/>
      <c r="CN1" s="871"/>
      <c r="CO1" s="871"/>
      <c r="CP1" s="871"/>
      <c r="CQ1" s="871"/>
      <c r="CR1" s="871"/>
      <c r="CS1" s="871"/>
      <c r="CT1" s="871"/>
      <c r="CU1" s="871"/>
      <c r="CV1" s="871"/>
      <c r="CW1" s="871"/>
      <c r="CX1" s="871"/>
      <c r="CY1" s="871"/>
      <c r="CZ1" s="871"/>
      <c r="DA1" s="871"/>
      <c r="DB1" s="871"/>
      <c r="DC1" s="871"/>
      <c r="DD1" s="871"/>
      <c r="DE1" s="871"/>
      <c r="DF1" s="871"/>
      <c r="DG1" s="871"/>
      <c r="DH1" s="871"/>
      <c r="DI1" s="871"/>
      <c r="DJ1" s="871"/>
      <c r="DK1" s="871"/>
      <c r="DL1" s="871"/>
      <c r="DM1" s="871"/>
      <c r="DN1" s="871"/>
      <c r="DO1" s="871"/>
      <c r="DP1" s="871"/>
      <c r="DQ1" s="871"/>
      <c r="DR1" s="871"/>
      <c r="DS1" s="871"/>
      <c r="DT1" s="871"/>
      <c r="DU1" s="871"/>
      <c r="DV1" s="871"/>
      <c r="DW1" s="871"/>
      <c r="DX1" s="871"/>
      <c r="DY1" s="871"/>
      <c r="DZ1" s="871"/>
      <c r="EA1" s="871"/>
      <c r="EB1" s="871"/>
      <c r="EC1" s="871"/>
      <c r="ED1" s="871"/>
      <c r="EE1" s="871"/>
      <c r="EF1" s="871"/>
      <c r="EG1" s="871"/>
      <c r="EH1" s="871"/>
      <c r="EI1" s="871"/>
      <c r="EJ1" s="871"/>
      <c r="EK1" s="871"/>
      <c r="EL1" s="871"/>
      <c r="EM1" s="871"/>
      <c r="EN1" s="871"/>
      <c r="EO1" s="871"/>
      <c r="EP1" s="871"/>
      <c r="EQ1" s="871"/>
      <c r="ER1" s="871"/>
      <c r="ES1" s="871"/>
      <c r="ET1" s="871"/>
      <c r="EU1" s="871"/>
      <c r="EV1" s="871"/>
      <c r="EW1" s="871"/>
      <c r="EX1" s="871"/>
    </row>
    <row r="2" spans="1:154" s="166" customFormat="1" ht="24" customHeight="1" thickTop="1" thickBot="1" x14ac:dyDescent="0.3">
      <c r="A2" s="872"/>
      <c r="B2" s="1032" t="s">
        <v>141</v>
      </c>
      <c r="C2" s="1032"/>
      <c r="D2" s="1032"/>
      <c r="E2" s="1032"/>
      <c r="F2" s="1032"/>
      <c r="G2" s="1033" t="s">
        <v>7</v>
      </c>
      <c r="H2" s="1033"/>
      <c r="I2" s="1033"/>
      <c r="J2" s="1033"/>
      <c r="K2" s="1033"/>
      <c r="L2" s="1032" t="s">
        <v>239</v>
      </c>
      <c r="M2" s="1032"/>
      <c r="N2" s="1032"/>
      <c r="O2" s="1032"/>
      <c r="P2" s="1032"/>
      <c r="Q2" s="1033" t="s">
        <v>63</v>
      </c>
      <c r="R2" s="1033"/>
      <c r="S2" s="1033"/>
      <c r="T2" s="1033"/>
      <c r="U2" s="1033"/>
      <c r="AD2" s="873"/>
      <c r="AE2" s="873"/>
      <c r="AF2" s="873"/>
      <c r="AG2" s="873"/>
      <c r="AH2" s="873"/>
      <c r="AI2" s="873"/>
      <c r="AJ2" s="873"/>
      <c r="AK2" s="873"/>
      <c r="AL2" s="873"/>
      <c r="AM2" s="873"/>
      <c r="AN2" s="873"/>
      <c r="AO2" s="873"/>
      <c r="AP2" s="873"/>
      <c r="AQ2" s="873"/>
      <c r="AR2" s="873"/>
      <c r="AS2" s="873"/>
      <c r="AT2" s="873"/>
      <c r="AU2" s="873"/>
      <c r="AV2" s="873"/>
      <c r="AW2" s="873"/>
      <c r="AX2" s="873"/>
      <c r="AY2" s="873"/>
      <c r="AZ2" s="873"/>
      <c r="BA2" s="873"/>
      <c r="BB2" s="873"/>
      <c r="BC2" s="873"/>
      <c r="BD2" s="873"/>
      <c r="BE2" s="873"/>
      <c r="BF2" s="873"/>
      <c r="BG2" s="873"/>
      <c r="BH2" s="873"/>
      <c r="BI2" s="873"/>
      <c r="BJ2" s="873"/>
      <c r="BK2" s="873"/>
      <c r="BL2" s="873"/>
      <c r="BM2" s="873"/>
      <c r="BN2" s="873"/>
      <c r="BO2" s="873"/>
      <c r="BP2" s="873"/>
      <c r="BQ2" s="873"/>
      <c r="BR2" s="873"/>
      <c r="BS2" s="873"/>
      <c r="BT2" s="873"/>
      <c r="BU2" s="873"/>
      <c r="BV2" s="873"/>
      <c r="BW2" s="873"/>
      <c r="BX2" s="873"/>
      <c r="BY2" s="873"/>
      <c r="BZ2" s="873"/>
      <c r="CA2" s="873"/>
      <c r="CB2" s="873"/>
      <c r="CC2" s="873"/>
      <c r="CD2" s="873"/>
      <c r="CE2" s="873"/>
      <c r="CF2" s="873"/>
      <c r="CG2" s="873"/>
      <c r="CH2" s="873"/>
      <c r="CI2" s="873"/>
      <c r="CJ2" s="873"/>
      <c r="CK2" s="873"/>
      <c r="CL2" s="873"/>
      <c r="CM2" s="873"/>
      <c r="CN2" s="873"/>
      <c r="CO2" s="873"/>
      <c r="CP2" s="873"/>
      <c r="CQ2" s="873"/>
      <c r="CR2" s="873"/>
      <c r="CS2" s="873"/>
      <c r="CT2" s="873"/>
      <c r="CU2" s="873"/>
      <c r="CV2" s="873"/>
      <c r="CW2" s="873"/>
      <c r="CX2" s="873"/>
      <c r="CY2" s="873"/>
      <c r="CZ2" s="873"/>
      <c r="DA2" s="873"/>
      <c r="DB2" s="873"/>
      <c r="DC2" s="873"/>
      <c r="DD2" s="873"/>
      <c r="DE2" s="873"/>
      <c r="DF2" s="873"/>
      <c r="DG2" s="873"/>
      <c r="DH2" s="873"/>
      <c r="DI2" s="873"/>
      <c r="DJ2" s="873"/>
      <c r="DK2" s="873"/>
      <c r="DL2" s="873"/>
      <c r="DM2" s="873"/>
      <c r="DN2" s="873"/>
      <c r="DO2" s="873"/>
      <c r="DP2" s="873"/>
      <c r="DQ2" s="873"/>
      <c r="DR2" s="873"/>
      <c r="DS2" s="873"/>
      <c r="DT2" s="873"/>
      <c r="DU2" s="873"/>
      <c r="DV2" s="873"/>
      <c r="DW2" s="873"/>
      <c r="DX2" s="873"/>
      <c r="DY2" s="873"/>
      <c r="DZ2" s="873"/>
      <c r="EA2" s="873"/>
      <c r="EB2" s="873"/>
      <c r="EC2" s="873"/>
      <c r="ED2" s="873"/>
      <c r="EE2" s="873"/>
      <c r="EF2" s="873"/>
      <c r="EG2" s="873"/>
      <c r="EH2" s="873"/>
      <c r="EI2" s="873"/>
      <c r="EJ2" s="873"/>
      <c r="EK2" s="873"/>
      <c r="EL2" s="873"/>
      <c r="EM2" s="873"/>
      <c r="EN2" s="873"/>
      <c r="EO2" s="873"/>
      <c r="EP2" s="873"/>
      <c r="EQ2" s="873"/>
      <c r="ER2" s="873"/>
      <c r="ES2" s="873"/>
      <c r="ET2" s="873"/>
      <c r="EU2" s="873"/>
      <c r="EV2" s="873"/>
      <c r="EW2" s="873"/>
      <c r="EX2" s="873"/>
    </row>
    <row r="3" spans="1:154" s="166" customFormat="1" ht="30" customHeight="1" thickTop="1" thickBot="1" x14ac:dyDescent="0.3">
      <c r="A3" s="711" t="s">
        <v>180</v>
      </c>
      <c r="B3" s="219" t="s">
        <v>181</v>
      </c>
      <c r="C3" s="463" t="s">
        <v>9</v>
      </c>
      <c r="D3" s="463" t="s">
        <v>10</v>
      </c>
      <c r="E3" s="463" t="s">
        <v>11</v>
      </c>
      <c r="F3" s="463" t="s">
        <v>19</v>
      </c>
      <c r="G3" s="463" t="s">
        <v>181</v>
      </c>
      <c r="H3" s="463" t="s">
        <v>9</v>
      </c>
      <c r="I3" s="463" t="s">
        <v>10</v>
      </c>
      <c r="J3" s="463" t="s">
        <v>11</v>
      </c>
      <c r="K3" s="463" t="s">
        <v>19</v>
      </c>
      <c r="L3" s="463" t="s">
        <v>181</v>
      </c>
      <c r="M3" s="165" t="s">
        <v>9</v>
      </c>
      <c r="N3" s="463" t="s">
        <v>10</v>
      </c>
      <c r="O3" s="463" t="s">
        <v>11</v>
      </c>
      <c r="P3" s="463" t="s">
        <v>19</v>
      </c>
      <c r="Q3" s="463" t="s">
        <v>181</v>
      </c>
      <c r="R3" s="463" t="s">
        <v>9</v>
      </c>
      <c r="S3" s="463" t="s">
        <v>10</v>
      </c>
      <c r="T3" s="463" t="s">
        <v>11</v>
      </c>
      <c r="U3" s="220" t="s">
        <v>19</v>
      </c>
      <c r="AD3" s="873"/>
      <c r="AE3" s="873"/>
      <c r="AF3" s="873"/>
      <c r="AG3" s="873"/>
      <c r="AH3" s="873"/>
      <c r="AI3" s="873"/>
      <c r="AJ3" s="873"/>
      <c r="AK3" s="873"/>
      <c r="AL3" s="873"/>
      <c r="AM3" s="873"/>
      <c r="AN3" s="873"/>
      <c r="AO3" s="873"/>
      <c r="AP3" s="873"/>
      <c r="AQ3" s="873"/>
      <c r="AR3" s="873"/>
      <c r="AS3" s="873"/>
      <c r="AT3" s="873"/>
      <c r="AU3" s="873"/>
      <c r="AV3" s="873"/>
      <c r="AW3" s="873"/>
      <c r="AX3" s="873"/>
      <c r="AY3" s="873"/>
      <c r="AZ3" s="873"/>
      <c r="BA3" s="873"/>
      <c r="BB3" s="873"/>
      <c r="BC3" s="873"/>
      <c r="BD3" s="873"/>
      <c r="BE3" s="873"/>
      <c r="BF3" s="873"/>
      <c r="BG3" s="873"/>
      <c r="BH3" s="873"/>
      <c r="BI3" s="873"/>
      <c r="BJ3" s="873"/>
      <c r="BK3" s="873"/>
      <c r="BL3" s="873"/>
      <c r="BM3" s="873"/>
      <c r="BN3" s="873"/>
      <c r="BO3" s="873"/>
      <c r="BP3" s="873"/>
      <c r="BQ3" s="873"/>
      <c r="BR3" s="873"/>
      <c r="BS3" s="873"/>
      <c r="BT3" s="873"/>
      <c r="BU3" s="873"/>
      <c r="BV3" s="873"/>
      <c r="BW3" s="873"/>
      <c r="BX3" s="873"/>
      <c r="BY3" s="873"/>
      <c r="BZ3" s="873"/>
      <c r="CA3" s="873"/>
      <c r="CB3" s="873"/>
      <c r="CC3" s="873"/>
      <c r="CD3" s="873"/>
      <c r="CE3" s="873"/>
      <c r="CF3" s="873"/>
      <c r="CG3" s="873"/>
      <c r="CH3" s="873"/>
      <c r="CI3" s="873"/>
      <c r="CJ3" s="873"/>
      <c r="CK3" s="873"/>
      <c r="CL3" s="873"/>
      <c r="CM3" s="873"/>
      <c r="CN3" s="873"/>
      <c r="CO3" s="873"/>
      <c r="CP3" s="873"/>
      <c r="CQ3" s="873"/>
      <c r="CR3" s="873"/>
      <c r="CS3" s="873"/>
      <c r="CT3" s="873"/>
      <c r="CU3" s="873"/>
      <c r="CV3" s="873"/>
      <c r="CW3" s="873"/>
      <c r="CX3" s="873"/>
      <c r="CY3" s="873"/>
      <c r="CZ3" s="873"/>
      <c r="DA3" s="873"/>
      <c r="DB3" s="873"/>
      <c r="DC3" s="873"/>
      <c r="DD3" s="873"/>
      <c r="DE3" s="873"/>
      <c r="DF3" s="873"/>
      <c r="DG3" s="873"/>
      <c r="DH3" s="873"/>
      <c r="DI3" s="873"/>
      <c r="DJ3" s="873"/>
      <c r="DK3" s="873"/>
      <c r="DL3" s="873"/>
      <c r="DM3" s="873"/>
      <c r="DN3" s="873"/>
      <c r="DO3" s="873"/>
      <c r="DP3" s="873"/>
      <c r="DQ3" s="873"/>
      <c r="DR3" s="873"/>
      <c r="DS3" s="873"/>
      <c r="DT3" s="873"/>
      <c r="DU3" s="873"/>
      <c r="DV3" s="873"/>
      <c r="DW3" s="873"/>
      <c r="DX3" s="873"/>
      <c r="DY3" s="873"/>
      <c r="DZ3" s="873"/>
      <c r="EA3" s="873"/>
      <c r="EB3" s="873"/>
      <c r="EC3" s="873"/>
      <c r="ED3" s="873"/>
      <c r="EE3" s="873"/>
      <c r="EF3" s="873"/>
      <c r="EG3" s="873"/>
      <c r="EH3" s="873"/>
      <c r="EI3" s="873"/>
      <c r="EJ3" s="873"/>
      <c r="EK3" s="873"/>
      <c r="EL3" s="873"/>
      <c r="EM3" s="873"/>
      <c r="EN3" s="873"/>
      <c r="EO3" s="873"/>
      <c r="EP3" s="873"/>
      <c r="EQ3" s="873"/>
      <c r="ER3" s="873"/>
      <c r="ES3" s="873"/>
      <c r="ET3" s="873"/>
      <c r="EU3" s="873"/>
      <c r="EV3" s="873"/>
      <c r="EW3" s="873"/>
      <c r="EX3" s="873"/>
    </row>
    <row r="4" spans="1:154" s="166" customFormat="1" ht="19.95" customHeight="1" thickTop="1" thickBot="1" x14ac:dyDescent="0.3">
      <c r="A4" s="677" t="s">
        <v>182</v>
      </c>
      <c r="B4" s="285">
        <v>2416</v>
      </c>
      <c r="C4" s="285">
        <v>65</v>
      </c>
      <c r="D4" s="285">
        <v>40</v>
      </c>
      <c r="E4" s="285">
        <v>15</v>
      </c>
      <c r="F4" s="285">
        <v>2536</v>
      </c>
      <c r="G4" s="285">
        <v>3214</v>
      </c>
      <c r="H4" s="285">
        <v>2072</v>
      </c>
      <c r="I4" s="285">
        <v>1287</v>
      </c>
      <c r="J4" s="285">
        <v>334</v>
      </c>
      <c r="K4" s="285">
        <v>6907</v>
      </c>
      <c r="L4" s="285">
        <v>4279</v>
      </c>
      <c r="M4" s="285">
        <v>3298</v>
      </c>
      <c r="N4" s="285">
        <v>2131</v>
      </c>
      <c r="O4" s="285">
        <v>448</v>
      </c>
      <c r="P4" s="285">
        <v>10156</v>
      </c>
      <c r="Q4" s="285">
        <v>9909</v>
      </c>
      <c r="R4" s="285">
        <v>5435</v>
      </c>
      <c r="S4" s="285">
        <v>3458</v>
      </c>
      <c r="T4" s="285">
        <v>797</v>
      </c>
      <c r="U4" s="285">
        <v>19599</v>
      </c>
      <c r="AD4" s="873"/>
      <c r="AE4" s="873"/>
      <c r="AF4" s="873"/>
      <c r="AG4" s="873"/>
      <c r="AH4" s="873"/>
      <c r="AI4" s="873"/>
      <c r="AJ4" s="873"/>
      <c r="AK4" s="873"/>
      <c r="AL4" s="873"/>
      <c r="AM4" s="873"/>
      <c r="AN4" s="873"/>
      <c r="AO4" s="873"/>
      <c r="AP4" s="873"/>
      <c r="AQ4" s="873"/>
      <c r="AR4" s="873"/>
      <c r="AS4" s="873"/>
      <c r="AT4" s="873"/>
      <c r="AU4" s="873"/>
      <c r="AV4" s="873"/>
      <c r="AW4" s="873"/>
      <c r="AX4" s="873"/>
      <c r="AY4" s="873"/>
      <c r="AZ4" s="873"/>
      <c r="BA4" s="873"/>
      <c r="BB4" s="873"/>
      <c r="BC4" s="873"/>
      <c r="BD4" s="873"/>
      <c r="BE4" s="873"/>
      <c r="BF4" s="873"/>
      <c r="BG4" s="873"/>
      <c r="BH4" s="873"/>
      <c r="BI4" s="873"/>
      <c r="BJ4" s="873"/>
      <c r="BK4" s="873"/>
      <c r="BL4" s="873"/>
      <c r="BM4" s="873"/>
      <c r="BN4" s="873"/>
      <c r="BO4" s="873"/>
      <c r="BP4" s="873"/>
      <c r="BQ4" s="873"/>
      <c r="BR4" s="873"/>
      <c r="BS4" s="873"/>
      <c r="BT4" s="873"/>
      <c r="BU4" s="873"/>
      <c r="BV4" s="873"/>
      <c r="BW4" s="873"/>
      <c r="BX4" s="873"/>
      <c r="BY4" s="873"/>
      <c r="BZ4" s="873"/>
      <c r="CA4" s="873"/>
      <c r="CB4" s="873"/>
      <c r="CC4" s="873"/>
      <c r="CD4" s="873"/>
      <c r="CE4" s="873"/>
      <c r="CF4" s="873"/>
      <c r="CG4" s="873"/>
      <c r="CH4" s="873"/>
      <c r="CI4" s="873"/>
      <c r="CJ4" s="873"/>
      <c r="CK4" s="873"/>
      <c r="CL4" s="873"/>
      <c r="CM4" s="873"/>
      <c r="CN4" s="873"/>
      <c r="CO4" s="873"/>
      <c r="CP4" s="873"/>
      <c r="CQ4" s="873"/>
      <c r="CR4" s="873"/>
      <c r="CS4" s="873"/>
      <c r="CT4" s="873"/>
      <c r="CU4" s="873"/>
      <c r="CV4" s="873"/>
      <c r="CW4" s="873"/>
      <c r="CX4" s="873"/>
      <c r="CY4" s="873"/>
      <c r="CZ4" s="873"/>
      <c r="DA4" s="873"/>
      <c r="DB4" s="873"/>
      <c r="DC4" s="873"/>
      <c r="DD4" s="873"/>
      <c r="DE4" s="873"/>
      <c r="DF4" s="873"/>
      <c r="DG4" s="873"/>
      <c r="DH4" s="873"/>
      <c r="DI4" s="873"/>
      <c r="DJ4" s="873"/>
      <c r="DK4" s="873"/>
      <c r="DL4" s="873"/>
      <c r="DM4" s="873"/>
      <c r="DN4" s="873"/>
      <c r="DO4" s="873"/>
      <c r="DP4" s="873"/>
      <c r="DQ4" s="873"/>
      <c r="DR4" s="873"/>
      <c r="DS4" s="873"/>
      <c r="DT4" s="873"/>
      <c r="DU4" s="873"/>
      <c r="DV4" s="873"/>
      <c r="DW4" s="873"/>
      <c r="DX4" s="873"/>
      <c r="DY4" s="873"/>
      <c r="DZ4" s="873"/>
      <c r="EA4" s="873"/>
      <c r="EB4" s="873"/>
      <c r="EC4" s="873"/>
      <c r="ED4" s="873"/>
      <c r="EE4" s="873"/>
      <c r="EF4" s="873"/>
      <c r="EG4" s="873"/>
      <c r="EH4" s="873"/>
      <c r="EI4" s="873"/>
      <c r="EJ4" s="873"/>
      <c r="EK4" s="873"/>
      <c r="EL4" s="873"/>
      <c r="EM4" s="873"/>
      <c r="EN4" s="873"/>
      <c r="EO4" s="873"/>
      <c r="EP4" s="873"/>
      <c r="EQ4" s="873"/>
      <c r="ER4" s="873"/>
      <c r="ES4" s="873"/>
      <c r="ET4" s="873"/>
      <c r="EU4" s="873"/>
      <c r="EV4" s="873"/>
      <c r="EW4" s="873"/>
      <c r="EX4" s="873"/>
    </row>
    <row r="5" spans="1:154" s="166" customFormat="1" ht="19.95" customHeight="1" thickTop="1" thickBot="1" x14ac:dyDescent="0.3">
      <c r="A5" s="682" t="s">
        <v>21</v>
      </c>
      <c r="B5" s="288">
        <v>2020</v>
      </c>
      <c r="C5" s="288">
        <v>45</v>
      </c>
      <c r="D5" s="288">
        <v>19</v>
      </c>
      <c r="E5" s="288" t="s">
        <v>544</v>
      </c>
      <c r="F5" s="288">
        <v>2086</v>
      </c>
      <c r="G5" s="289">
        <v>2353</v>
      </c>
      <c r="H5" s="289">
        <v>1383</v>
      </c>
      <c r="I5" s="289">
        <v>623</v>
      </c>
      <c r="J5" s="289">
        <v>32</v>
      </c>
      <c r="K5" s="289">
        <v>4391</v>
      </c>
      <c r="L5" s="288">
        <v>3332</v>
      </c>
      <c r="M5" s="288">
        <v>2352</v>
      </c>
      <c r="N5" s="288">
        <v>1039</v>
      </c>
      <c r="O5" s="288">
        <v>34</v>
      </c>
      <c r="P5" s="288">
        <v>6757</v>
      </c>
      <c r="Q5" s="289">
        <v>7705</v>
      </c>
      <c r="R5" s="289">
        <v>3780</v>
      </c>
      <c r="S5" s="289">
        <v>1681</v>
      </c>
      <c r="T5" s="289">
        <v>68</v>
      </c>
      <c r="U5" s="289">
        <v>13234</v>
      </c>
      <c r="AD5" s="873"/>
      <c r="AE5" s="873"/>
      <c r="AF5" s="873"/>
      <c r="AG5" s="873"/>
      <c r="AH5" s="873"/>
      <c r="AI5" s="873"/>
      <c r="AJ5" s="873"/>
      <c r="AK5" s="873"/>
      <c r="AL5" s="873"/>
      <c r="AM5" s="873"/>
      <c r="AN5" s="873"/>
      <c r="AO5" s="873"/>
      <c r="AP5" s="873"/>
      <c r="AQ5" s="873"/>
      <c r="AR5" s="873"/>
      <c r="AS5" s="873"/>
      <c r="AT5" s="873"/>
      <c r="AU5" s="873"/>
      <c r="AV5" s="873"/>
      <c r="AW5" s="873"/>
      <c r="AX5" s="873"/>
      <c r="AY5" s="873"/>
      <c r="AZ5" s="873"/>
      <c r="BA5" s="873"/>
      <c r="BB5" s="873"/>
      <c r="BC5" s="873"/>
      <c r="BD5" s="873"/>
      <c r="BE5" s="873"/>
      <c r="BF5" s="873"/>
      <c r="BG5" s="873"/>
      <c r="BH5" s="873"/>
      <c r="BI5" s="873"/>
      <c r="BJ5" s="873"/>
      <c r="BK5" s="873"/>
      <c r="BL5" s="873"/>
      <c r="BM5" s="873"/>
      <c r="BN5" s="873"/>
      <c r="BO5" s="873"/>
      <c r="BP5" s="873"/>
      <c r="BQ5" s="873"/>
      <c r="BR5" s="873"/>
      <c r="BS5" s="873"/>
      <c r="BT5" s="873"/>
      <c r="BU5" s="873"/>
      <c r="BV5" s="873"/>
      <c r="BW5" s="873"/>
      <c r="BX5" s="873"/>
      <c r="BY5" s="873"/>
      <c r="BZ5" s="873"/>
      <c r="CA5" s="873"/>
      <c r="CB5" s="873"/>
      <c r="CC5" s="873"/>
      <c r="CD5" s="873"/>
      <c r="CE5" s="873"/>
      <c r="CF5" s="873"/>
      <c r="CG5" s="873"/>
      <c r="CH5" s="873"/>
      <c r="CI5" s="873"/>
      <c r="CJ5" s="873"/>
      <c r="CK5" s="873"/>
      <c r="CL5" s="873"/>
      <c r="CM5" s="873"/>
      <c r="CN5" s="873"/>
      <c r="CO5" s="873"/>
      <c r="CP5" s="873"/>
      <c r="CQ5" s="873"/>
      <c r="CR5" s="873"/>
      <c r="CS5" s="873"/>
      <c r="CT5" s="873"/>
      <c r="CU5" s="873"/>
      <c r="CV5" s="873"/>
      <c r="CW5" s="873"/>
      <c r="CX5" s="873"/>
      <c r="CY5" s="873"/>
      <c r="CZ5" s="873"/>
      <c r="DA5" s="873"/>
      <c r="DB5" s="873"/>
      <c r="DC5" s="873"/>
      <c r="DD5" s="873"/>
      <c r="DE5" s="873"/>
      <c r="DF5" s="873"/>
      <c r="DG5" s="873"/>
      <c r="DH5" s="873"/>
      <c r="DI5" s="873"/>
      <c r="DJ5" s="873"/>
      <c r="DK5" s="873"/>
      <c r="DL5" s="873"/>
      <c r="DM5" s="873"/>
      <c r="DN5" s="873"/>
      <c r="DO5" s="873"/>
      <c r="DP5" s="873"/>
      <c r="DQ5" s="873"/>
      <c r="DR5" s="873"/>
      <c r="DS5" s="873"/>
      <c r="DT5" s="873"/>
      <c r="DU5" s="873"/>
      <c r="DV5" s="873"/>
      <c r="DW5" s="873"/>
      <c r="DX5" s="873"/>
      <c r="DY5" s="873"/>
      <c r="DZ5" s="873"/>
      <c r="EA5" s="873"/>
      <c r="EB5" s="873"/>
      <c r="EC5" s="873"/>
      <c r="ED5" s="873"/>
      <c r="EE5" s="873"/>
      <c r="EF5" s="873"/>
      <c r="EG5" s="873"/>
      <c r="EH5" s="873"/>
      <c r="EI5" s="873"/>
      <c r="EJ5" s="873"/>
      <c r="EK5" s="873"/>
      <c r="EL5" s="873"/>
      <c r="EM5" s="873"/>
      <c r="EN5" s="873"/>
      <c r="EO5" s="873"/>
      <c r="EP5" s="873"/>
      <c r="EQ5" s="873"/>
      <c r="ER5" s="873"/>
      <c r="ES5" s="873"/>
      <c r="ET5" s="873"/>
      <c r="EU5" s="873"/>
      <c r="EV5" s="873"/>
      <c r="EW5" s="873"/>
      <c r="EX5" s="873"/>
    </row>
    <row r="6" spans="1:154" s="166" customFormat="1" ht="19.95" customHeight="1" thickTop="1" thickBot="1" x14ac:dyDescent="0.3">
      <c r="A6" s="682" t="s">
        <v>22</v>
      </c>
      <c r="B6" s="288">
        <v>368</v>
      </c>
      <c r="C6" s="288">
        <v>17</v>
      </c>
      <c r="D6" s="288">
        <v>17</v>
      </c>
      <c r="E6" s="288" t="s">
        <v>544</v>
      </c>
      <c r="F6" s="288">
        <v>405</v>
      </c>
      <c r="G6" s="289">
        <v>698</v>
      </c>
      <c r="H6" s="289">
        <v>571</v>
      </c>
      <c r="I6" s="289">
        <v>477</v>
      </c>
      <c r="J6" s="289">
        <v>101</v>
      </c>
      <c r="K6" s="289">
        <v>1847</v>
      </c>
      <c r="L6" s="288">
        <v>854</v>
      </c>
      <c r="M6" s="288">
        <v>857</v>
      </c>
      <c r="N6" s="288">
        <v>751</v>
      </c>
      <c r="O6" s="288">
        <v>84</v>
      </c>
      <c r="P6" s="288">
        <v>2546</v>
      </c>
      <c r="Q6" s="289">
        <v>1920</v>
      </c>
      <c r="R6" s="289">
        <v>1445</v>
      </c>
      <c r="S6" s="289">
        <v>1245</v>
      </c>
      <c r="T6" s="289">
        <v>188</v>
      </c>
      <c r="U6" s="289">
        <v>4798</v>
      </c>
      <c r="AD6" s="873"/>
      <c r="AE6" s="873"/>
      <c r="AF6" s="873"/>
      <c r="AG6" s="873"/>
      <c r="AH6" s="873"/>
      <c r="AI6" s="873"/>
      <c r="AJ6" s="873"/>
      <c r="AK6" s="873"/>
      <c r="AL6" s="873"/>
      <c r="AM6" s="873"/>
      <c r="AN6" s="873"/>
      <c r="AO6" s="873"/>
      <c r="AP6" s="873"/>
      <c r="AQ6" s="873"/>
      <c r="AR6" s="873"/>
      <c r="AS6" s="873"/>
      <c r="AT6" s="873"/>
      <c r="AU6" s="873"/>
      <c r="AV6" s="873"/>
      <c r="AW6" s="873"/>
      <c r="AX6" s="873"/>
      <c r="AY6" s="873"/>
      <c r="AZ6" s="873"/>
      <c r="BA6" s="873"/>
      <c r="BB6" s="873"/>
      <c r="BC6" s="873"/>
      <c r="BD6" s="873"/>
      <c r="BE6" s="873"/>
      <c r="BF6" s="873"/>
      <c r="BG6" s="873"/>
      <c r="BH6" s="873"/>
      <c r="BI6" s="873"/>
      <c r="BJ6" s="873"/>
      <c r="BK6" s="873"/>
      <c r="BL6" s="873"/>
      <c r="BM6" s="873"/>
      <c r="BN6" s="873"/>
      <c r="BO6" s="873"/>
      <c r="BP6" s="873"/>
      <c r="BQ6" s="873"/>
      <c r="BR6" s="873"/>
      <c r="BS6" s="873"/>
      <c r="BT6" s="873"/>
      <c r="BU6" s="873"/>
      <c r="BV6" s="873"/>
      <c r="BW6" s="873"/>
      <c r="BX6" s="873"/>
      <c r="BY6" s="873"/>
      <c r="BZ6" s="873"/>
      <c r="CA6" s="873"/>
      <c r="CB6" s="873"/>
      <c r="CC6" s="873"/>
      <c r="CD6" s="873"/>
      <c r="CE6" s="873"/>
      <c r="CF6" s="873"/>
      <c r="CG6" s="873"/>
      <c r="CH6" s="873"/>
      <c r="CI6" s="873"/>
      <c r="CJ6" s="873"/>
      <c r="CK6" s="873"/>
      <c r="CL6" s="873"/>
      <c r="CM6" s="873"/>
      <c r="CN6" s="873"/>
      <c r="CO6" s="873"/>
      <c r="CP6" s="873"/>
      <c r="CQ6" s="873"/>
      <c r="CR6" s="873"/>
      <c r="CS6" s="873"/>
      <c r="CT6" s="873"/>
      <c r="CU6" s="873"/>
      <c r="CV6" s="873"/>
      <c r="CW6" s="873"/>
      <c r="CX6" s="873"/>
      <c r="CY6" s="873"/>
      <c r="CZ6" s="873"/>
      <c r="DA6" s="873"/>
      <c r="DB6" s="873"/>
      <c r="DC6" s="873"/>
      <c r="DD6" s="873"/>
      <c r="DE6" s="873"/>
      <c r="DF6" s="873"/>
      <c r="DG6" s="873"/>
      <c r="DH6" s="873"/>
      <c r="DI6" s="873"/>
      <c r="DJ6" s="873"/>
      <c r="DK6" s="873"/>
      <c r="DL6" s="873"/>
      <c r="DM6" s="873"/>
      <c r="DN6" s="873"/>
      <c r="DO6" s="873"/>
      <c r="DP6" s="873"/>
      <c r="DQ6" s="873"/>
      <c r="DR6" s="873"/>
      <c r="DS6" s="873"/>
      <c r="DT6" s="873"/>
      <c r="DU6" s="873"/>
      <c r="DV6" s="873"/>
      <c r="DW6" s="873"/>
      <c r="DX6" s="873"/>
      <c r="DY6" s="873"/>
      <c r="DZ6" s="873"/>
      <c r="EA6" s="873"/>
      <c r="EB6" s="873"/>
      <c r="EC6" s="873"/>
      <c r="ED6" s="873"/>
      <c r="EE6" s="873"/>
      <c r="EF6" s="873"/>
      <c r="EG6" s="873"/>
      <c r="EH6" s="873"/>
      <c r="EI6" s="873"/>
      <c r="EJ6" s="873"/>
      <c r="EK6" s="873"/>
      <c r="EL6" s="873"/>
      <c r="EM6" s="873"/>
      <c r="EN6" s="873"/>
      <c r="EO6" s="873"/>
      <c r="EP6" s="873"/>
      <c r="EQ6" s="873"/>
      <c r="ER6" s="873"/>
      <c r="ES6" s="873"/>
      <c r="ET6" s="873"/>
      <c r="EU6" s="873"/>
      <c r="EV6" s="873"/>
      <c r="EW6" s="873"/>
      <c r="EX6" s="873"/>
    </row>
    <row r="7" spans="1:154" s="166" customFormat="1" ht="19.95" customHeight="1" thickTop="1" thickBot="1" x14ac:dyDescent="0.3">
      <c r="A7" s="682" t="s">
        <v>23</v>
      </c>
      <c r="B7" s="288">
        <v>0</v>
      </c>
      <c r="C7" s="288">
        <v>0</v>
      </c>
      <c r="D7" s="288" t="s">
        <v>544</v>
      </c>
      <c r="E7" s="288">
        <v>8</v>
      </c>
      <c r="F7" s="288">
        <v>12</v>
      </c>
      <c r="G7" s="289" t="s">
        <v>544</v>
      </c>
      <c r="H7" s="289">
        <v>13</v>
      </c>
      <c r="I7" s="289">
        <v>137</v>
      </c>
      <c r="J7" s="289">
        <v>167</v>
      </c>
      <c r="K7" s="289">
        <v>320</v>
      </c>
      <c r="L7" s="288" t="s">
        <v>544</v>
      </c>
      <c r="M7" s="288">
        <v>31</v>
      </c>
      <c r="N7" s="288">
        <v>295</v>
      </c>
      <c r="O7" s="288">
        <v>298</v>
      </c>
      <c r="P7" s="288">
        <v>625</v>
      </c>
      <c r="Q7" s="289" t="s">
        <v>544</v>
      </c>
      <c r="R7" s="289">
        <v>44</v>
      </c>
      <c r="S7" s="289">
        <v>436</v>
      </c>
      <c r="T7" s="289">
        <v>473</v>
      </c>
      <c r="U7" s="289">
        <v>957</v>
      </c>
      <c r="AD7" s="873"/>
      <c r="AE7" s="873"/>
      <c r="AF7" s="873"/>
      <c r="AG7" s="873"/>
      <c r="AH7" s="873"/>
      <c r="AI7" s="873"/>
      <c r="AJ7" s="873"/>
      <c r="AK7" s="873"/>
      <c r="AL7" s="873"/>
      <c r="AM7" s="873"/>
      <c r="AN7" s="873"/>
      <c r="AO7" s="873"/>
      <c r="AP7" s="873"/>
      <c r="AQ7" s="873"/>
      <c r="AR7" s="873"/>
      <c r="AS7" s="873"/>
      <c r="AT7" s="873"/>
      <c r="AU7" s="873"/>
      <c r="AV7" s="873"/>
      <c r="AW7" s="873"/>
      <c r="AX7" s="873"/>
      <c r="AY7" s="873"/>
      <c r="AZ7" s="873"/>
      <c r="BA7" s="873"/>
      <c r="BB7" s="873"/>
      <c r="BC7" s="873"/>
      <c r="BD7" s="873"/>
      <c r="BE7" s="873"/>
      <c r="BF7" s="873"/>
      <c r="BG7" s="873"/>
      <c r="BH7" s="873"/>
      <c r="BI7" s="873"/>
      <c r="BJ7" s="873"/>
      <c r="BK7" s="873"/>
      <c r="BL7" s="873"/>
      <c r="BM7" s="873"/>
      <c r="BN7" s="873"/>
      <c r="BO7" s="873"/>
      <c r="BP7" s="873"/>
      <c r="BQ7" s="873"/>
      <c r="BR7" s="873"/>
      <c r="BS7" s="873"/>
      <c r="BT7" s="873"/>
      <c r="BU7" s="873"/>
      <c r="BV7" s="873"/>
      <c r="BW7" s="873"/>
      <c r="BX7" s="873"/>
      <c r="BY7" s="873"/>
      <c r="BZ7" s="873"/>
      <c r="CA7" s="873"/>
      <c r="CB7" s="873"/>
      <c r="CC7" s="873"/>
      <c r="CD7" s="873"/>
      <c r="CE7" s="873"/>
      <c r="CF7" s="873"/>
      <c r="CG7" s="873"/>
      <c r="CH7" s="873"/>
      <c r="CI7" s="873"/>
      <c r="CJ7" s="873"/>
      <c r="CK7" s="873"/>
      <c r="CL7" s="873"/>
      <c r="CM7" s="873"/>
      <c r="CN7" s="873"/>
      <c r="CO7" s="873"/>
      <c r="CP7" s="873"/>
      <c r="CQ7" s="873"/>
      <c r="CR7" s="873"/>
      <c r="CS7" s="873"/>
      <c r="CT7" s="873"/>
      <c r="CU7" s="873"/>
      <c r="CV7" s="873"/>
      <c r="CW7" s="873"/>
      <c r="CX7" s="873"/>
      <c r="CY7" s="873"/>
      <c r="CZ7" s="873"/>
      <c r="DA7" s="873"/>
      <c r="DB7" s="873"/>
      <c r="DC7" s="873"/>
      <c r="DD7" s="873"/>
      <c r="DE7" s="873"/>
      <c r="DF7" s="873"/>
      <c r="DG7" s="873"/>
      <c r="DH7" s="873"/>
      <c r="DI7" s="873"/>
      <c r="DJ7" s="873"/>
      <c r="DK7" s="873"/>
      <c r="DL7" s="873"/>
      <c r="DM7" s="873"/>
      <c r="DN7" s="873"/>
      <c r="DO7" s="873"/>
      <c r="DP7" s="873"/>
      <c r="DQ7" s="873"/>
      <c r="DR7" s="873"/>
      <c r="DS7" s="873"/>
      <c r="DT7" s="873"/>
      <c r="DU7" s="873"/>
      <c r="DV7" s="873"/>
      <c r="DW7" s="873"/>
      <c r="DX7" s="873"/>
      <c r="DY7" s="873"/>
      <c r="DZ7" s="873"/>
      <c r="EA7" s="873"/>
      <c r="EB7" s="873"/>
      <c r="EC7" s="873"/>
      <c r="ED7" s="873"/>
      <c r="EE7" s="873"/>
      <c r="EF7" s="873"/>
      <c r="EG7" s="873"/>
      <c r="EH7" s="873"/>
      <c r="EI7" s="873"/>
      <c r="EJ7" s="873"/>
      <c r="EK7" s="873"/>
      <c r="EL7" s="873"/>
      <c r="EM7" s="873"/>
      <c r="EN7" s="873"/>
      <c r="EO7" s="873"/>
      <c r="EP7" s="873"/>
      <c r="EQ7" s="873"/>
      <c r="ER7" s="873"/>
      <c r="ES7" s="873"/>
      <c r="ET7" s="873"/>
      <c r="EU7" s="873"/>
      <c r="EV7" s="873"/>
      <c r="EW7" s="873"/>
      <c r="EX7" s="873"/>
    </row>
    <row r="8" spans="1:154" s="166" customFormat="1" ht="19.95" customHeight="1" thickTop="1" thickBot="1" x14ac:dyDescent="0.3">
      <c r="A8" s="682" t="s">
        <v>24</v>
      </c>
      <c r="B8" s="288">
        <v>10</v>
      </c>
      <c r="C8" s="288" t="s">
        <v>544</v>
      </c>
      <c r="D8" s="288">
        <v>0</v>
      </c>
      <c r="E8" s="288" t="s">
        <v>544</v>
      </c>
      <c r="F8" s="288">
        <v>13</v>
      </c>
      <c r="G8" s="289">
        <v>31</v>
      </c>
      <c r="H8" s="289">
        <v>29</v>
      </c>
      <c r="I8" s="289">
        <v>31</v>
      </c>
      <c r="J8" s="289">
        <v>24</v>
      </c>
      <c r="K8" s="289">
        <v>115</v>
      </c>
      <c r="L8" s="288">
        <v>18</v>
      </c>
      <c r="M8" s="288">
        <v>14</v>
      </c>
      <c r="N8" s="288">
        <v>25</v>
      </c>
      <c r="O8" s="288">
        <v>23</v>
      </c>
      <c r="P8" s="288">
        <v>80</v>
      </c>
      <c r="Q8" s="289">
        <v>59</v>
      </c>
      <c r="R8" s="289">
        <v>44</v>
      </c>
      <c r="S8" s="289">
        <v>56</v>
      </c>
      <c r="T8" s="289">
        <v>49</v>
      </c>
      <c r="U8" s="289">
        <v>208</v>
      </c>
      <c r="AD8" s="873"/>
      <c r="AE8" s="873"/>
      <c r="AF8" s="873"/>
      <c r="AG8" s="873"/>
      <c r="AH8" s="873"/>
      <c r="AI8" s="873"/>
      <c r="AJ8" s="873"/>
      <c r="AK8" s="873"/>
      <c r="AL8" s="873"/>
      <c r="AM8" s="873"/>
      <c r="AN8" s="873"/>
      <c r="AO8" s="873"/>
      <c r="AP8" s="873"/>
      <c r="AQ8" s="873"/>
      <c r="AR8" s="873"/>
      <c r="AS8" s="873"/>
      <c r="AT8" s="873"/>
      <c r="AU8" s="873"/>
      <c r="AV8" s="873"/>
      <c r="AW8" s="873"/>
      <c r="AX8" s="873"/>
      <c r="AY8" s="873"/>
      <c r="AZ8" s="873"/>
      <c r="BA8" s="873"/>
      <c r="BB8" s="873"/>
      <c r="BC8" s="873"/>
      <c r="BD8" s="873"/>
      <c r="BE8" s="873"/>
      <c r="BF8" s="873"/>
      <c r="BG8" s="873"/>
      <c r="BH8" s="873"/>
      <c r="BI8" s="873"/>
      <c r="BJ8" s="873"/>
      <c r="BK8" s="873"/>
      <c r="BL8" s="873"/>
      <c r="BM8" s="873"/>
      <c r="BN8" s="873"/>
      <c r="BO8" s="873"/>
      <c r="BP8" s="873"/>
      <c r="BQ8" s="873"/>
      <c r="BR8" s="873"/>
      <c r="BS8" s="873"/>
      <c r="BT8" s="873"/>
      <c r="BU8" s="873"/>
      <c r="BV8" s="873"/>
      <c r="BW8" s="873"/>
      <c r="BX8" s="873"/>
      <c r="BY8" s="873"/>
      <c r="BZ8" s="873"/>
      <c r="CA8" s="873"/>
      <c r="CB8" s="873"/>
      <c r="CC8" s="873"/>
      <c r="CD8" s="873"/>
      <c r="CE8" s="873"/>
      <c r="CF8" s="873"/>
      <c r="CG8" s="873"/>
      <c r="CH8" s="873"/>
      <c r="CI8" s="873"/>
      <c r="CJ8" s="873"/>
      <c r="CK8" s="873"/>
      <c r="CL8" s="873"/>
      <c r="CM8" s="873"/>
      <c r="CN8" s="873"/>
      <c r="CO8" s="873"/>
      <c r="CP8" s="873"/>
      <c r="CQ8" s="873"/>
      <c r="CR8" s="873"/>
      <c r="CS8" s="873"/>
      <c r="CT8" s="873"/>
      <c r="CU8" s="873"/>
      <c r="CV8" s="873"/>
      <c r="CW8" s="873"/>
      <c r="CX8" s="873"/>
      <c r="CY8" s="873"/>
      <c r="CZ8" s="873"/>
      <c r="DA8" s="873"/>
      <c r="DB8" s="873"/>
      <c r="DC8" s="873"/>
      <c r="DD8" s="873"/>
      <c r="DE8" s="873"/>
      <c r="DF8" s="873"/>
      <c r="DG8" s="873"/>
      <c r="DH8" s="873"/>
      <c r="DI8" s="873"/>
      <c r="DJ8" s="873"/>
      <c r="DK8" s="873"/>
      <c r="DL8" s="873"/>
      <c r="DM8" s="873"/>
      <c r="DN8" s="873"/>
      <c r="DO8" s="873"/>
      <c r="DP8" s="873"/>
      <c r="DQ8" s="873"/>
      <c r="DR8" s="873"/>
      <c r="DS8" s="873"/>
      <c r="DT8" s="873"/>
      <c r="DU8" s="873"/>
      <c r="DV8" s="873"/>
      <c r="DW8" s="873"/>
      <c r="DX8" s="873"/>
      <c r="DY8" s="873"/>
      <c r="DZ8" s="873"/>
      <c r="EA8" s="873"/>
      <c r="EB8" s="873"/>
      <c r="EC8" s="873"/>
      <c r="ED8" s="873"/>
      <c r="EE8" s="873"/>
      <c r="EF8" s="873"/>
      <c r="EG8" s="873"/>
      <c r="EH8" s="873"/>
      <c r="EI8" s="873"/>
      <c r="EJ8" s="873"/>
      <c r="EK8" s="873"/>
      <c r="EL8" s="873"/>
      <c r="EM8" s="873"/>
      <c r="EN8" s="873"/>
      <c r="EO8" s="873"/>
      <c r="EP8" s="873"/>
      <c r="EQ8" s="873"/>
      <c r="ER8" s="873"/>
      <c r="ES8" s="873"/>
      <c r="ET8" s="873"/>
      <c r="EU8" s="873"/>
      <c r="EV8" s="873"/>
      <c r="EW8" s="873"/>
      <c r="EX8" s="873"/>
    </row>
    <row r="9" spans="1:154" s="166" customFormat="1" ht="19.95" customHeight="1" thickTop="1" thickBot="1" x14ac:dyDescent="0.3">
      <c r="A9" s="682" t="s">
        <v>183</v>
      </c>
      <c r="B9" s="288">
        <v>0</v>
      </c>
      <c r="C9" s="288">
        <v>0</v>
      </c>
      <c r="D9" s="288">
        <v>0</v>
      </c>
      <c r="E9" s="288">
        <v>0</v>
      </c>
      <c r="F9" s="288">
        <v>0</v>
      </c>
      <c r="G9" s="289" t="s">
        <v>544</v>
      </c>
      <c r="H9" s="289">
        <v>13</v>
      </c>
      <c r="I9" s="289">
        <v>8</v>
      </c>
      <c r="J9" s="289" t="s">
        <v>544</v>
      </c>
      <c r="K9" s="289">
        <v>24</v>
      </c>
      <c r="L9" s="288" t="s">
        <v>544</v>
      </c>
      <c r="M9" s="288" t="s">
        <v>544</v>
      </c>
      <c r="N9" s="288">
        <v>8</v>
      </c>
      <c r="O9" s="288" t="s">
        <v>544</v>
      </c>
      <c r="P9" s="288">
        <v>17</v>
      </c>
      <c r="Q9" s="289">
        <v>5</v>
      </c>
      <c r="R9" s="289">
        <v>16</v>
      </c>
      <c r="S9" s="289">
        <v>16</v>
      </c>
      <c r="T9" s="289" t="s">
        <v>544</v>
      </c>
      <c r="U9" s="289">
        <v>41</v>
      </c>
      <c r="AD9" s="873"/>
      <c r="AE9" s="873"/>
      <c r="AF9" s="873"/>
      <c r="AG9" s="873"/>
      <c r="AH9" s="873"/>
      <c r="AI9" s="873"/>
      <c r="AJ9" s="873"/>
      <c r="AK9" s="873"/>
      <c r="AL9" s="873"/>
      <c r="AM9" s="873"/>
      <c r="AN9" s="873"/>
      <c r="AO9" s="873"/>
      <c r="AP9" s="873"/>
      <c r="AQ9" s="873"/>
      <c r="AR9" s="873"/>
      <c r="AS9" s="873"/>
      <c r="AT9" s="873"/>
      <c r="AU9" s="873"/>
      <c r="AV9" s="873"/>
      <c r="AW9" s="873"/>
      <c r="AX9" s="873"/>
      <c r="AY9" s="873"/>
      <c r="AZ9" s="873"/>
      <c r="BA9" s="873"/>
      <c r="BB9" s="873"/>
      <c r="BC9" s="873"/>
      <c r="BD9" s="873"/>
      <c r="BE9" s="873"/>
      <c r="BF9" s="873"/>
      <c r="BG9" s="873"/>
      <c r="BH9" s="873"/>
      <c r="BI9" s="873"/>
      <c r="BJ9" s="873"/>
      <c r="BK9" s="873"/>
      <c r="BL9" s="873"/>
      <c r="BM9" s="873"/>
      <c r="BN9" s="873"/>
      <c r="BO9" s="873"/>
      <c r="BP9" s="873"/>
      <c r="BQ9" s="873"/>
      <c r="BR9" s="873"/>
      <c r="BS9" s="873"/>
      <c r="BT9" s="873"/>
      <c r="BU9" s="873"/>
      <c r="BV9" s="873"/>
      <c r="BW9" s="873"/>
      <c r="BX9" s="873"/>
      <c r="BY9" s="873"/>
      <c r="BZ9" s="873"/>
      <c r="CA9" s="873"/>
      <c r="CB9" s="873"/>
      <c r="CC9" s="873"/>
      <c r="CD9" s="873"/>
      <c r="CE9" s="873"/>
      <c r="CF9" s="873"/>
      <c r="CG9" s="873"/>
      <c r="CH9" s="873"/>
      <c r="CI9" s="873"/>
      <c r="CJ9" s="873"/>
      <c r="CK9" s="873"/>
      <c r="CL9" s="873"/>
      <c r="CM9" s="873"/>
      <c r="CN9" s="873"/>
      <c r="CO9" s="873"/>
      <c r="CP9" s="873"/>
      <c r="CQ9" s="873"/>
      <c r="CR9" s="873"/>
      <c r="CS9" s="873"/>
      <c r="CT9" s="873"/>
      <c r="CU9" s="873"/>
      <c r="CV9" s="873"/>
      <c r="CW9" s="873"/>
      <c r="CX9" s="873"/>
      <c r="CY9" s="873"/>
      <c r="CZ9" s="873"/>
      <c r="DA9" s="873"/>
      <c r="DB9" s="873"/>
      <c r="DC9" s="873"/>
      <c r="DD9" s="873"/>
      <c r="DE9" s="873"/>
      <c r="DF9" s="873"/>
      <c r="DG9" s="873"/>
      <c r="DH9" s="873"/>
      <c r="DI9" s="873"/>
      <c r="DJ9" s="873"/>
      <c r="DK9" s="873"/>
      <c r="DL9" s="873"/>
      <c r="DM9" s="873"/>
      <c r="DN9" s="873"/>
      <c r="DO9" s="873"/>
      <c r="DP9" s="873"/>
      <c r="DQ9" s="873"/>
      <c r="DR9" s="873"/>
      <c r="DS9" s="873"/>
      <c r="DT9" s="873"/>
      <c r="DU9" s="873"/>
      <c r="DV9" s="873"/>
      <c r="DW9" s="873"/>
      <c r="DX9" s="873"/>
      <c r="DY9" s="873"/>
      <c r="DZ9" s="873"/>
      <c r="EA9" s="873"/>
      <c r="EB9" s="873"/>
      <c r="EC9" s="873"/>
      <c r="ED9" s="873"/>
      <c r="EE9" s="873"/>
      <c r="EF9" s="873"/>
      <c r="EG9" s="873"/>
      <c r="EH9" s="873"/>
      <c r="EI9" s="873"/>
      <c r="EJ9" s="873"/>
      <c r="EK9" s="873"/>
      <c r="EL9" s="873"/>
      <c r="EM9" s="873"/>
      <c r="EN9" s="873"/>
      <c r="EO9" s="873"/>
      <c r="EP9" s="873"/>
      <c r="EQ9" s="873"/>
      <c r="ER9" s="873"/>
      <c r="ES9" s="873"/>
      <c r="ET9" s="873"/>
      <c r="EU9" s="873"/>
      <c r="EV9" s="873"/>
      <c r="EW9" s="873"/>
      <c r="EX9" s="873"/>
    </row>
    <row r="10" spans="1:154" s="166" customFormat="1" ht="19.95" customHeight="1" thickTop="1" thickBot="1" x14ac:dyDescent="0.3">
      <c r="A10" s="682" t="s">
        <v>26</v>
      </c>
      <c r="B10" s="288">
        <v>0</v>
      </c>
      <c r="C10" s="288">
        <v>0</v>
      </c>
      <c r="D10" s="288">
        <v>0</v>
      </c>
      <c r="E10" s="288">
        <v>0</v>
      </c>
      <c r="F10" s="288">
        <v>0</v>
      </c>
      <c r="G10" s="289" t="s">
        <v>544</v>
      </c>
      <c r="H10" s="289">
        <v>6</v>
      </c>
      <c r="I10" s="289" t="s">
        <v>544</v>
      </c>
      <c r="J10" s="289">
        <v>0</v>
      </c>
      <c r="K10" s="289">
        <v>8</v>
      </c>
      <c r="L10" s="288" t="s">
        <v>544</v>
      </c>
      <c r="M10" s="288" t="s">
        <v>544</v>
      </c>
      <c r="N10" s="288" t="s">
        <v>544</v>
      </c>
      <c r="O10" s="288">
        <v>0</v>
      </c>
      <c r="P10" s="288">
        <v>6</v>
      </c>
      <c r="Q10" s="289" t="s">
        <v>544</v>
      </c>
      <c r="R10" s="289">
        <v>9</v>
      </c>
      <c r="S10" s="289" t="s">
        <v>544</v>
      </c>
      <c r="T10" s="289">
        <v>0</v>
      </c>
      <c r="U10" s="289">
        <v>14</v>
      </c>
      <c r="AD10" s="873"/>
      <c r="AE10" s="873"/>
      <c r="AF10" s="873"/>
      <c r="AG10" s="873"/>
      <c r="AH10" s="873"/>
      <c r="AI10" s="873"/>
      <c r="AJ10" s="873"/>
      <c r="AK10" s="873"/>
      <c r="AL10" s="873"/>
      <c r="AM10" s="873"/>
      <c r="AN10" s="873"/>
      <c r="AO10" s="873"/>
      <c r="AP10" s="873"/>
      <c r="AQ10" s="873"/>
      <c r="AR10" s="873"/>
      <c r="AS10" s="873"/>
      <c r="AT10" s="873"/>
      <c r="AU10" s="873"/>
      <c r="AV10" s="873"/>
      <c r="AW10" s="873"/>
      <c r="AX10" s="873"/>
      <c r="AY10" s="873"/>
      <c r="AZ10" s="873"/>
      <c r="BA10" s="873"/>
      <c r="BB10" s="873"/>
      <c r="BC10" s="873"/>
      <c r="BD10" s="873"/>
      <c r="BE10" s="873"/>
      <c r="BF10" s="873"/>
      <c r="BG10" s="873"/>
      <c r="BH10" s="873"/>
      <c r="BI10" s="873"/>
      <c r="BJ10" s="873"/>
      <c r="BK10" s="873"/>
      <c r="BL10" s="873"/>
      <c r="BM10" s="873"/>
      <c r="BN10" s="873"/>
      <c r="BO10" s="873"/>
      <c r="BP10" s="873"/>
      <c r="BQ10" s="873"/>
      <c r="BR10" s="873"/>
      <c r="BS10" s="873"/>
      <c r="BT10" s="873"/>
      <c r="BU10" s="873"/>
      <c r="BV10" s="873"/>
      <c r="BW10" s="873"/>
      <c r="BX10" s="873"/>
      <c r="BY10" s="873"/>
      <c r="BZ10" s="873"/>
      <c r="CA10" s="873"/>
      <c r="CB10" s="873"/>
      <c r="CC10" s="873"/>
      <c r="CD10" s="873"/>
      <c r="CE10" s="873"/>
      <c r="CF10" s="873"/>
      <c r="CG10" s="873"/>
      <c r="CH10" s="873"/>
      <c r="CI10" s="873"/>
      <c r="CJ10" s="873"/>
      <c r="CK10" s="873"/>
      <c r="CL10" s="873"/>
      <c r="CM10" s="873"/>
      <c r="CN10" s="873"/>
      <c r="CO10" s="873"/>
      <c r="CP10" s="873"/>
      <c r="CQ10" s="873"/>
      <c r="CR10" s="873"/>
      <c r="CS10" s="873"/>
      <c r="CT10" s="873"/>
      <c r="CU10" s="873"/>
      <c r="CV10" s="873"/>
      <c r="CW10" s="873"/>
      <c r="CX10" s="873"/>
      <c r="CY10" s="873"/>
      <c r="CZ10" s="873"/>
      <c r="DA10" s="873"/>
      <c r="DB10" s="873"/>
      <c r="DC10" s="873"/>
      <c r="DD10" s="873"/>
      <c r="DE10" s="873"/>
      <c r="DF10" s="873"/>
      <c r="DG10" s="873"/>
      <c r="DH10" s="873"/>
      <c r="DI10" s="873"/>
      <c r="DJ10" s="873"/>
      <c r="DK10" s="873"/>
      <c r="DL10" s="873"/>
      <c r="DM10" s="873"/>
      <c r="DN10" s="873"/>
      <c r="DO10" s="873"/>
      <c r="DP10" s="873"/>
      <c r="DQ10" s="873"/>
      <c r="DR10" s="873"/>
      <c r="DS10" s="873"/>
      <c r="DT10" s="873"/>
      <c r="DU10" s="873"/>
      <c r="DV10" s="873"/>
      <c r="DW10" s="873"/>
      <c r="DX10" s="873"/>
      <c r="DY10" s="873"/>
      <c r="DZ10" s="873"/>
      <c r="EA10" s="873"/>
      <c r="EB10" s="873"/>
      <c r="EC10" s="873"/>
      <c r="ED10" s="873"/>
      <c r="EE10" s="873"/>
      <c r="EF10" s="873"/>
      <c r="EG10" s="873"/>
      <c r="EH10" s="873"/>
      <c r="EI10" s="873"/>
      <c r="EJ10" s="873"/>
      <c r="EK10" s="873"/>
      <c r="EL10" s="873"/>
      <c r="EM10" s="873"/>
      <c r="EN10" s="873"/>
      <c r="EO10" s="873"/>
      <c r="EP10" s="873"/>
      <c r="EQ10" s="873"/>
      <c r="ER10" s="873"/>
      <c r="ES10" s="873"/>
      <c r="ET10" s="873"/>
      <c r="EU10" s="873"/>
      <c r="EV10" s="873"/>
      <c r="EW10" s="873"/>
      <c r="EX10" s="873"/>
    </row>
    <row r="11" spans="1:154" s="166" customFormat="1" ht="19.95" customHeight="1" thickTop="1" thickBot="1" x14ac:dyDescent="0.3">
      <c r="A11" s="682" t="s">
        <v>27</v>
      </c>
      <c r="B11" s="288">
        <v>18</v>
      </c>
      <c r="C11" s="288" t="s">
        <v>544</v>
      </c>
      <c r="D11" s="288">
        <v>0</v>
      </c>
      <c r="E11" s="288">
        <v>0</v>
      </c>
      <c r="F11" s="288">
        <v>20</v>
      </c>
      <c r="G11" s="289">
        <v>126</v>
      </c>
      <c r="H11" s="289">
        <v>57</v>
      </c>
      <c r="I11" s="289">
        <v>10</v>
      </c>
      <c r="J11" s="289">
        <v>9</v>
      </c>
      <c r="K11" s="289">
        <v>202</v>
      </c>
      <c r="L11" s="288">
        <v>69</v>
      </c>
      <c r="M11" s="288">
        <v>38</v>
      </c>
      <c r="N11" s="288">
        <v>12</v>
      </c>
      <c r="O11" s="288">
        <v>6</v>
      </c>
      <c r="P11" s="288">
        <v>125</v>
      </c>
      <c r="Q11" s="289">
        <v>213</v>
      </c>
      <c r="R11" s="289">
        <v>97</v>
      </c>
      <c r="S11" s="289">
        <v>22</v>
      </c>
      <c r="T11" s="289">
        <v>15</v>
      </c>
      <c r="U11" s="289">
        <v>347</v>
      </c>
      <c r="AD11" s="873"/>
      <c r="AE11" s="873"/>
      <c r="AF11" s="873"/>
      <c r="AG11" s="873"/>
      <c r="AH11" s="873"/>
      <c r="AI11" s="873"/>
      <c r="AJ11" s="873"/>
      <c r="AK11" s="873"/>
      <c r="AL11" s="873"/>
      <c r="AM11" s="873"/>
      <c r="AN11" s="873"/>
      <c r="AO11" s="873"/>
      <c r="AP11" s="873"/>
      <c r="AQ11" s="873"/>
      <c r="AR11" s="873"/>
      <c r="AS11" s="873"/>
      <c r="AT11" s="873"/>
      <c r="AU11" s="873"/>
      <c r="AV11" s="873"/>
      <c r="AW11" s="873"/>
      <c r="AX11" s="873"/>
      <c r="AY11" s="873"/>
      <c r="AZ11" s="873"/>
      <c r="BA11" s="873"/>
      <c r="BB11" s="873"/>
      <c r="BC11" s="873"/>
      <c r="BD11" s="873"/>
      <c r="BE11" s="873"/>
      <c r="BF11" s="873"/>
      <c r="BG11" s="873"/>
      <c r="BH11" s="873"/>
      <c r="BI11" s="873"/>
      <c r="BJ11" s="873"/>
      <c r="BK11" s="873"/>
      <c r="BL11" s="873"/>
      <c r="BM11" s="873"/>
      <c r="BN11" s="873"/>
      <c r="BO11" s="873"/>
      <c r="BP11" s="873"/>
      <c r="BQ11" s="873"/>
      <c r="BR11" s="873"/>
      <c r="BS11" s="873"/>
      <c r="BT11" s="873"/>
      <c r="BU11" s="873"/>
      <c r="BV11" s="873"/>
      <c r="BW11" s="873"/>
      <c r="BX11" s="873"/>
      <c r="BY11" s="873"/>
      <c r="BZ11" s="873"/>
      <c r="CA11" s="873"/>
      <c r="CB11" s="873"/>
      <c r="CC11" s="873"/>
      <c r="CD11" s="873"/>
      <c r="CE11" s="873"/>
      <c r="CF11" s="873"/>
      <c r="CG11" s="873"/>
      <c r="CH11" s="873"/>
      <c r="CI11" s="873"/>
      <c r="CJ11" s="873"/>
      <c r="CK11" s="873"/>
      <c r="CL11" s="873"/>
      <c r="CM11" s="873"/>
      <c r="CN11" s="873"/>
      <c r="CO11" s="873"/>
      <c r="CP11" s="873"/>
      <c r="CQ11" s="873"/>
      <c r="CR11" s="873"/>
      <c r="CS11" s="873"/>
      <c r="CT11" s="873"/>
      <c r="CU11" s="873"/>
      <c r="CV11" s="873"/>
      <c r="CW11" s="873"/>
      <c r="CX11" s="873"/>
      <c r="CY11" s="873"/>
      <c r="CZ11" s="873"/>
      <c r="DA11" s="873"/>
      <c r="DB11" s="873"/>
      <c r="DC11" s="873"/>
      <c r="DD11" s="873"/>
      <c r="DE11" s="873"/>
      <c r="DF11" s="873"/>
      <c r="DG11" s="873"/>
      <c r="DH11" s="873"/>
      <c r="DI11" s="873"/>
      <c r="DJ11" s="873"/>
      <c r="DK11" s="873"/>
      <c r="DL11" s="873"/>
      <c r="DM11" s="873"/>
      <c r="DN11" s="873"/>
      <c r="DO11" s="873"/>
      <c r="DP11" s="873"/>
      <c r="DQ11" s="873"/>
      <c r="DR11" s="873"/>
      <c r="DS11" s="873"/>
      <c r="DT11" s="873"/>
      <c r="DU11" s="873"/>
      <c r="DV11" s="873"/>
      <c r="DW11" s="873"/>
      <c r="DX11" s="873"/>
      <c r="DY11" s="873"/>
      <c r="DZ11" s="873"/>
      <c r="EA11" s="873"/>
      <c r="EB11" s="873"/>
      <c r="EC11" s="873"/>
      <c r="ED11" s="873"/>
      <c r="EE11" s="873"/>
      <c r="EF11" s="873"/>
      <c r="EG11" s="873"/>
      <c r="EH11" s="873"/>
      <c r="EI11" s="873"/>
      <c r="EJ11" s="873"/>
      <c r="EK11" s="873"/>
      <c r="EL11" s="873"/>
      <c r="EM11" s="873"/>
      <c r="EN11" s="873"/>
      <c r="EO11" s="873"/>
      <c r="EP11" s="873"/>
      <c r="EQ11" s="873"/>
      <c r="ER11" s="873"/>
      <c r="ES11" s="873"/>
      <c r="ET11" s="873"/>
      <c r="EU11" s="873"/>
      <c r="EV11" s="873"/>
      <c r="EW11" s="873"/>
      <c r="EX11" s="873"/>
    </row>
    <row r="12" spans="1:154" s="167" customFormat="1" ht="19.95" customHeight="1" thickTop="1" thickBot="1" x14ac:dyDescent="0.3">
      <c r="A12" s="874" t="s">
        <v>184</v>
      </c>
      <c r="B12" s="290">
        <v>0</v>
      </c>
      <c r="C12" s="290" t="s">
        <v>544</v>
      </c>
      <c r="D12" s="290">
        <v>24</v>
      </c>
      <c r="E12" s="290">
        <v>12</v>
      </c>
      <c r="F12" s="290">
        <v>38</v>
      </c>
      <c r="G12" s="290" t="s">
        <v>544</v>
      </c>
      <c r="H12" s="290">
        <v>110</v>
      </c>
      <c r="I12" s="290">
        <v>457</v>
      </c>
      <c r="J12" s="290">
        <v>360</v>
      </c>
      <c r="K12" s="290">
        <v>928</v>
      </c>
      <c r="L12" s="290">
        <v>0</v>
      </c>
      <c r="M12" s="290">
        <v>33</v>
      </c>
      <c r="N12" s="290">
        <v>121</v>
      </c>
      <c r="O12" s="290">
        <v>103</v>
      </c>
      <c r="P12" s="290">
        <v>257</v>
      </c>
      <c r="Q12" s="290" t="s">
        <v>544</v>
      </c>
      <c r="R12" s="290">
        <v>145</v>
      </c>
      <c r="S12" s="290">
        <v>602</v>
      </c>
      <c r="T12" s="290">
        <v>475</v>
      </c>
      <c r="U12" s="290">
        <v>1223</v>
      </c>
      <c r="AD12" s="873"/>
      <c r="AE12" s="873"/>
      <c r="AF12" s="873"/>
      <c r="AG12" s="873"/>
      <c r="AH12" s="873"/>
      <c r="AI12" s="873"/>
      <c r="AJ12" s="873"/>
      <c r="AK12" s="873"/>
      <c r="AL12" s="873"/>
      <c r="AM12" s="873"/>
      <c r="AN12" s="873"/>
      <c r="AO12" s="873"/>
      <c r="AP12" s="873"/>
      <c r="AQ12" s="873"/>
      <c r="AR12" s="873"/>
      <c r="AS12" s="873"/>
      <c r="AT12" s="873"/>
      <c r="AU12" s="873"/>
      <c r="AV12" s="873"/>
      <c r="AW12" s="873"/>
      <c r="AX12" s="873"/>
      <c r="AY12" s="873"/>
      <c r="AZ12" s="873"/>
      <c r="BA12" s="873"/>
      <c r="BB12" s="873"/>
      <c r="BC12" s="873"/>
      <c r="BD12" s="873"/>
      <c r="BE12" s="873"/>
      <c r="BF12" s="873"/>
      <c r="BG12" s="873"/>
      <c r="BH12" s="873"/>
      <c r="BI12" s="873"/>
      <c r="BJ12" s="873"/>
      <c r="BK12" s="873"/>
      <c r="BL12" s="873"/>
      <c r="BM12" s="873"/>
      <c r="BN12" s="873"/>
      <c r="BO12" s="873"/>
      <c r="BP12" s="873"/>
      <c r="BQ12" s="873"/>
      <c r="BR12" s="873"/>
      <c r="BS12" s="873"/>
      <c r="BT12" s="873"/>
      <c r="BU12" s="873"/>
      <c r="BV12" s="873"/>
      <c r="BW12" s="873"/>
      <c r="BX12" s="873"/>
      <c r="BY12" s="873"/>
      <c r="BZ12" s="873"/>
      <c r="CA12" s="873"/>
      <c r="CB12" s="873"/>
      <c r="CC12" s="873"/>
      <c r="CD12" s="873"/>
      <c r="CE12" s="873"/>
      <c r="CF12" s="873"/>
      <c r="CG12" s="873"/>
      <c r="CH12" s="873"/>
      <c r="CI12" s="873"/>
      <c r="CJ12" s="873"/>
      <c r="CK12" s="873"/>
      <c r="CL12" s="873"/>
      <c r="CM12" s="873"/>
      <c r="CN12" s="873"/>
      <c r="CO12" s="873"/>
      <c r="CP12" s="873"/>
      <c r="CQ12" s="873"/>
      <c r="CR12" s="873"/>
      <c r="CS12" s="873"/>
      <c r="CT12" s="873"/>
      <c r="CU12" s="873"/>
      <c r="CV12" s="873"/>
      <c r="CW12" s="873"/>
      <c r="CX12" s="873"/>
      <c r="CY12" s="873"/>
      <c r="CZ12" s="873"/>
      <c r="DA12" s="873"/>
      <c r="DB12" s="873"/>
      <c r="DC12" s="873"/>
      <c r="DD12" s="873"/>
      <c r="DE12" s="873"/>
      <c r="DF12" s="873"/>
      <c r="DG12" s="873"/>
      <c r="DH12" s="873"/>
      <c r="DI12" s="873"/>
      <c r="DJ12" s="873"/>
      <c r="DK12" s="873"/>
      <c r="DL12" s="873"/>
      <c r="DM12" s="873"/>
      <c r="DN12" s="873"/>
      <c r="DO12" s="873"/>
      <c r="DP12" s="873"/>
      <c r="DQ12" s="873"/>
      <c r="DR12" s="873"/>
      <c r="DS12" s="873"/>
      <c r="DT12" s="873"/>
      <c r="DU12" s="873"/>
      <c r="DV12" s="873"/>
      <c r="DW12" s="873"/>
      <c r="DX12" s="873"/>
      <c r="DY12" s="873"/>
      <c r="DZ12" s="873"/>
      <c r="EA12" s="873"/>
      <c r="EB12" s="873"/>
      <c r="EC12" s="873"/>
      <c r="ED12" s="873"/>
      <c r="EE12" s="873"/>
      <c r="EF12" s="873"/>
      <c r="EG12" s="873"/>
      <c r="EH12" s="873"/>
      <c r="EI12" s="873"/>
      <c r="EJ12" s="873"/>
      <c r="EK12" s="873"/>
      <c r="EL12" s="873"/>
      <c r="EM12" s="873"/>
      <c r="EN12" s="873"/>
      <c r="EO12" s="873"/>
      <c r="EP12" s="873"/>
      <c r="EQ12" s="873"/>
      <c r="ER12" s="873"/>
      <c r="ES12" s="873"/>
      <c r="ET12" s="873"/>
      <c r="EU12" s="873"/>
      <c r="EV12" s="873"/>
      <c r="EW12" s="873"/>
      <c r="EX12" s="873"/>
    </row>
    <row r="13" spans="1:154" s="166" customFormat="1" ht="19.95" customHeight="1" thickTop="1" thickBot="1" x14ac:dyDescent="0.3">
      <c r="A13" s="682" t="s">
        <v>29</v>
      </c>
      <c r="B13" s="288">
        <v>0</v>
      </c>
      <c r="C13" s="288" t="s">
        <v>544</v>
      </c>
      <c r="D13" s="288">
        <v>14</v>
      </c>
      <c r="E13" s="288">
        <v>10</v>
      </c>
      <c r="F13" s="288">
        <v>26</v>
      </c>
      <c r="G13" s="289" t="s">
        <v>544</v>
      </c>
      <c r="H13" s="289">
        <v>70</v>
      </c>
      <c r="I13" s="289">
        <v>285</v>
      </c>
      <c r="J13" s="289">
        <v>236</v>
      </c>
      <c r="K13" s="289">
        <v>592</v>
      </c>
      <c r="L13" s="288">
        <v>0</v>
      </c>
      <c r="M13" s="288">
        <v>17</v>
      </c>
      <c r="N13" s="288">
        <v>66</v>
      </c>
      <c r="O13" s="288">
        <v>60</v>
      </c>
      <c r="P13" s="288">
        <v>143</v>
      </c>
      <c r="Q13" s="289" t="s">
        <v>544</v>
      </c>
      <c r="R13" s="289">
        <v>89</v>
      </c>
      <c r="S13" s="289">
        <v>365</v>
      </c>
      <c r="T13" s="289">
        <v>306</v>
      </c>
      <c r="U13" s="289">
        <v>761</v>
      </c>
      <c r="AD13" s="873"/>
      <c r="AE13" s="873"/>
      <c r="AF13" s="873"/>
      <c r="AG13" s="873"/>
      <c r="AH13" s="873"/>
      <c r="AI13" s="873"/>
      <c r="AJ13" s="873"/>
      <c r="AK13" s="873"/>
      <c r="AL13" s="873"/>
      <c r="AM13" s="873"/>
      <c r="AN13" s="873"/>
      <c r="AO13" s="873"/>
      <c r="AP13" s="873"/>
      <c r="AQ13" s="873"/>
      <c r="AR13" s="873"/>
      <c r="AS13" s="873"/>
      <c r="AT13" s="873"/>
      <c r="AU13" s="873"/>
      <c r="AV13" s="873"/>
      <c r="AW13" s="873"/>
      <c r="AX13" s="873"/>
      <c r="AY13" s="873"/>
      <c r="AZ13" s="873"/>
      <c r="BA13" s="873"/>
      <c r="BB13" s="873"/>
      <c r="BC13" s="873"/>
      <c r="BD13" s="873"/>
      <c r="BE13" s="873"/>
      <c r="BF13" s="873"/>
      <c r="BG13" s="873"/>
      <c r="BH13" s="873"/>
      <c r="BI13" s="873"/>
      <c r="BJ13" s="873"/>
      <c r="BK13" s="873"/>
      <c r="BL13" s="873"/>
      <c r="BM13" s="873"/>
      <c r="BN13" s="873"/>
      <c r="BO13" s="873"/>
      <c r="BP13" s="873"/>
      <c r="BQ13" s="873"/>
      <c r="BR13" s="873"/>
      <c r="BS13" s="873"/>
      <c r="BT13" s="873"/>
      <c r="BU13" s="873"/>
      <c r="BV13" s="873"/>
      <c r="BW13" s="873"/>
      <c r="BX13" s="873"/>
      <c r="BY13" s="873"/>
      <c r="BZ13" s="873"/>
      <c r="CA13" s="873"/>
      <c r="CB13" s="873"/>
      <c r="CC13" s="873"/>
      <c r="CD13" s="873"/>
      <c r="CE13" s="873"/>
      <c r="CF13" s="873"/>
      <c r="CG13" s="873"/>
      <c r="CH13" s="873"/>
      <c r="CI13" s="873"/>
      <c r="CJ13" s="873"/>
      <c r="CK13" s="873"/>
      <c r="CL13" s="873"/>
      <c r="CM13" s="873"/>
      <c r="CN13" s="873"/>
      <c r="CO13" s="873"/>
      <c r="CP13" s="873"/>
      <c r="CQ13" s="873"/>
      <c r="CR13" s="873"/>
      <c r="CS13" s="873"/>
      <c r="CT13" s="873"/>
      <c r="CU13" s="873"/>
      <c r="CV13" s="873"/>
      <c r="CW13" s="873"/>
      <c r="CX13" s="873"/>
      <c r="CY13" s="873"/>
      <c r="CZ13" s="873"/>
      <c r="DA13" s="873"/>
      <c r="DB13" s="873"/>
      <c r="DC13" s="873"/>
      <c r="DD13" s="873"/>
      <c r="DE13" s="873"/>
      <c r="DF13" s="873"/>
      <c r="DG13" s="873"/>
      <c r="DH13" s="873"/>
      <c r="DI13" s="873"/>
      <c r="DJ13" s="873"/>
      <c r="DK13" s="873"/>
      <c r="DL13" s="873"/>
      <c r="DM13" s="873"/>
      <c r="DN13" s="873"/>
      <c r="DO13" s="873"/>
      <c r="DP13" s="873"/>
      <c r="DQ13" s="873"/>
      <c r="DR13" s="873"/>
      <c r="DS13" s="873"/>
      <c r="DT13" s="873"/>
      <c r="DU13" s="873"/>
      <c r="DV13" s="873"/>
      <c r="DW13" s="873"/>
      <c r="DX13" s="873"/>
      <c r="DY13" s="873"/>
      <c r="DZ13" s="873"/>
      <c r="EA13" s="873"/>
      <c r="EB13" s="873"/>
      <c r="EC13" s="873"/>
      <c r="ED13" s="873"/>
      <c r="EE13" s="873"/>
      <c r="EF13" s="873"/>
      <c r="EG13" s="873"/>
      <c r="EH13" s="873"/>
      <c r="EI13" s="873"/>
      <c r="EJ13" s="873"/>
      <c r="EK13" s="873"/>
      <c r="EL13" s="873"/>
      <c r="EM13" s="873"/>
      <c r="EN13" s="873"/>
      <c r="EO13" s="873"/>
      <c r="EP13" s="873"/>
      <c r="EQ13" s="873"/>
      <c r="ER13" s="873"/>
      <c r="ES13" s="873"/>
      <c r="ET13" s="873"/>
      <c r="EU13" s="873"/>
      <c r="EV13" s="873"/>
      <c r="EW13" s="873"/>
      <c r="EX13" s="873"/>
    </row>
    <row r="14" spans="1:154" s="166" customFormat="1" ht="19.95" customHeight="1" thickTop="1" thickBot="1" x14ac:dyDescent="0.3">
      <c r="A14" s="682" t="s">
        <v>30</v>
      </c>
      <c r="B14" s="288">
        <v>0</v>
      </c>
      <c r="C14" s="288">
        <v>0</v>
      </c>
      <c r="D14" s="288">
        <v>10</v>
      </c>
      <c r="E14" s="288" t="s">
        <v>544</v>
      </c>
      <c r="F14" s="288">
        <v>12</v>
      </c>
      <c r="G14" s="289">
        <v>0</v>
      </c>
      <c r="H14" s="289">
        <v>40</v>
      </c>
      <c r="I14" s="289">
        <v>172</v>
      </c>
      <c r="J14" s="289">
        <v>124</v>
      </c>
      <c r="K14" s="289">
        <v>336</v>
      </c>
      <c r="L14" s="288">
        <v>0</v>
      </c>
      <c r="M14" s="288">
        <v>16</v>
      </c>
      <c r="N14" s="288">
        <v>55</v>
      </c>
      <c r="O14" s="288">
        <v>43</v>
      </c>
      <c r="P14" s="288">
        <v>114</v>
      </c>
      <c r="Q14" s="289">
        <v>0</v>
      </c>
      <c r="R14" s="289">
        <v>56</v>
      </c>
      <c r="S14" s="289">
        <v>237</v>
      </c>
      <c r="T14" s="289">
        <v>169</v>
      </c>
      <c r="U14" s="289">
        <v>462</v>
      </c>
      <c r="AD14" s="873"/>
      <c r="AE14" s="873"/>
      <c r="AF14" s="873"/>
      <c r="AG14" s="873"/>
      <c r="AH14" s="873"/>
      <c r="AI14" s="873"/>
      <c r="AJ14" s="873"/>
      <c r="AK14" s="873"/>
      <c r="AL14" s="873"/>
      <c r="AM14" s="873"/>
      <c r="AN14" s="873"/>
      <c r="AO14" s="873"/>
      <c r="AP14" s="873"/>
      <c r="AQ14" s="873"/>
      <c r="AR14" s="873"/>
      <c r="AS14" s="873"/>
      <c r="AT14" s="873"/>
      <c r="AU14" s="873"/>
      <c r="AV14" s="873"/>
      <c r="AW14" s="873"/>
      <c r="AX14" s="873"/>
      <c r="AY14" s="873"/>
      <c r="AZ14" s="873"/>
      <c r="BA14" s="873"/>
      <c r="BB14" s="873"/>
      <c r="BC14" s="873"/>
      <c r="BD14" s="873"/>
      <c r="BE14" s="873"/>
      <c r="BF14" s="873"/>
      <c r="BG14" s="873"/>
      <c r="BH14" s="873"/>
      <c r="BI14" s="873"/>
      <c r="BJ14" s="873"/>
      <c r="BK14" s="873"/>
      <c r="BL14" s="873"/>
      <c r="BM14" s="873"/>
      <c r="BN14" s="873"/>
      <c r="BO14" s="873"/>
      <c r="BP14" s="873"/>
      <c r="BQ14" s="873"/>
      <c r="BR14" s="873"/>
      <c r="BS14" s="873"/>
      <c r="BT14" s="873"/>
      <c r="BU14" s="873"/>
      <c r="BV14" s="873"/>
      <c r="BW14" s="873"/>
      <c r="BX14" s="873"/>
      <c r="BY14" s="873"/>
      <c r="BZ14" s="873"/>
      <c r="CA14" s="873"/>
      <c r="CB14" s="873"/>
      <c r="CC14" s="873"/>
      <c r="CD14" s="873"/>
      <c r="CE14" s="873"/>
      <c r="CF14" s="873"/>
      <c r="CG14" s="873"/>
      <c r="CH14" s="873"/>
      <c r="CI14" s="873"/>
      <c r="CJ14" s="873"/>
      <c r="CK14" s="873"/>
      <c r="CL14" s="873"/>
      <c r="CM14" s="873"/>
      <c r="CN14" s="873"/>
      <c r="CO14" s="873"/>
      <c r="CP14" s="873"/>
      <c r="CQ14" s="873"/>
      <c r="CR14" s="873"/>
      <c r="CS14" s="873"/>
      <c r="CT14" s="873"/>
      <c r="CU14" s="873"/>
      <c r="CV14" s="873"/>
      <c r="CW14" s="873"/>
      <c r="CX14" s="873"/>
      <c r="CY14" s="873"/>
      <c r="CZ14" s="873"/>
      <c r="DA14" s="873"/>
      <c r="DB14" s="873"/>
      <c r="DC14" s="873"/>
      <c r="DD14" s="873"/>
      <c r="DE14" s="873"/>
      <c r="DF14" s="873"/>
      <c r="DG14" s="873"/>
      <c r="DH14" s="873"/>
      <c r="DI14" s="873"/>
      <c r="DJ14" s="873"/>
      <c r="DK14" s="873"/>
      <c r="DL14" s="873"/>
      <c r="DM14" s="873"/>
      <c r="DN14" s="873"/>
      <c r="DO14" s="873"/>
      <c r="DP14" s="873"/>
      <c r="DQ14" s="873"/>
      <c r="DR14" s="873"/>
      <c r="DS14" s="873"/>
      <c r="DT14" s="873"/>
      <c r="DU14" s="873"/>
      <c r="DV14" s="873"/>
      <c r="DW14" s="873"/>
      <c r="DX14" s="873"/>
      <c r="DY14" s="873"/>
      <c r="DZ14" s="873"/>
      <c r="EA14" s="873"/>
      <c r="EB14" s="873"/>
      <c r="EC14" s="873"/>
      <c r="ED14" s="873"/>
      <c r="EE14" s="873"/>
      <c r="EF14" s="873"/>
      <c r="EG14" s="873"/>
      <c r="EH14" s="873"/>
      <c r="EI14" s="873"/>
      <c r="EJ14" s="873"/>
      <c r="EK14" s="873"/>
      <c r="EL14" s="873"/>
      <c r="EM14" s="873"/>
      <c r="EN14" s="873"/>
      <c r="EO14" s="873"/>
      <c r="EP14" s="873"/>
      <c r="EQ14" s="873"/>
      <c r="ER14" s="873"/>
      <c r="ES14" s="873"/>
      <c r="ET14" s="873"/>
      <c r="EU14" s="873"/>
      <c r="EV14" s="873"/>
      <c r="EW14" s="873"/>
      <c r="EX14" s="873"/>
    </row>
    <row r="15" spans="1:154" s="166" customFormat="1" ht="19.95" customHeight="1" thickTop="1" thickBot="1" x14ac:dyDescent="0.3">
      <c r="A15" s="874" t="s">
        <v>163</v>
      </c>
      <c r="B15" s="290">
        <v>0</v>
      </c>
      <c r="C15" s="290" t="s">
        <v>544</v>
      </c>
      <c r="D15" s="290">
        <v>8</v>
      </c>
      <c r="E15" s="290">
        <v>8</v>
      </c>
      <c r="F15" s="290">
        <v>20</v>
      </c>
      <c r="G15" s="290">
        <v>9</v>
      </c>
      <c r="H15" s="290">
        <v>90</v>
      </c>
      <c r="I15" s="290">
        <v>414</v>
      </c>
      <c r="J15" s="290">
        <v>398</v>
      </c>
      <c r="K15" s="290">
        <v>911</v>
      </c>
      <c r="L15" s="290">
        <v>53</v>
      </c>
      <c r="M15" s="290">
        <v>410</v>
      </c>
      <c r="N15" s="290">
        <v>1794</v>
      </c>
      <c r="O15" s="290">
        <v>1201</v>
      </c>
      <c r="P15" s="290">
        <v>3458</v>
      </c>
      <c r="Q15" s="290">
        <v>62</v>
      </c>
      <c r="R15" s="290">
        <v>504</v>
      </c>
      <c r="S15" s="290">
        <v>2216</v>
      </c>
      <c r="T15" s="290">
        <v>1607</v>
      </c>
      <c r="U15" s="290">
        <v>4389</v>
      </c>
      <c r="AD15" s="873"/>
      <c r="AE15" s="873"/>
      <c r="AF15" s="873"/>
      <c r="AG15" s="873"/>
      <c r="AH15" s="873"/>
      <c r="AI15" s="873"/>
      <c r="AJ15" s="873"/>
      <c r="AK15" s="873"/>
      <c r="AL15" s="873"/>
      <c r="AM15" s="873"/>
      <c r="AN15" s="873"/>
      <c r="AO15" s="873"/>
      <c r="AP15" s="873"/>
      <c r="AQ15" s="873"/>
      <c r="AR15" s="873"/>
      <c r="AS15" s="873"/>
      <c r="AT15" s="873"/>
      <c r="AU15" s="873"/>
      <c r="AV15" s="873"/>
      <c r="AW15" s="873"/>
      <c r="AX15" s="873"/>
      <c r="AY15" s="873"/>
      <c r="AZ15" s="873"/>
      <c r="BA15" s="873"/>
      <c r="BB15" s="873"/>
      <c r="BC15" s="873"/>
      <c r="BD15" s="873"/>
      <c r="BE15" s="873"/>
      <c r="BF15" s="873"/>
      <c r="BG15" s="873"/>
      <c r="BH15" s="873"/>
      <c r="BI15" s="873"/>
      <c r="BJ15" s="873"/>
      <c r="BK15" s="873"/>
      <c r="BL15" s="873"/>
      <c r="BM15" s="873"/>
      <c r="BN15" s="873"/>
      <c r="BO15" s="873"/>
      <c r="BP15" s="873"/>
      <c r="BQ15" s="873"/>
      <c r="BR15" s="873"/>
      <c r="BS15" s="873"/>
      <c r="BT15" s="873"/>
      <c r="BU15" s="873"/>
      <c r="BV15" s="873"/>
      <c r="BW15" s="873"/>
      <c r="BX15" s="873"/>
      <c r="BY15" s="873"/>
      <c r="BZ15" s="873"/>
      <c r="CA15" s="873"/>
      <c r="CB15" s="873"/>
      <c r="CC15" s="873"/>
      <c r="CD15" s="873"/>
      <c r="CE15" s="873"/>
      <c r="CF15" s="873"/>
      <c r="CG15" s="873"/>
      <c r="CH15" s="873"/>
      <c r="CI15" s="873"/>
      <c r="CJ15" s="873"/>
      <c r="CK15" s="873"/>
      <c r="CL15" s="873"/>
      <c r="CM15" s="873"/>
      <c r="CN15" s="873"/>
      <c r="CO15" s="873"/>
      <c r="CP15" s="873"/>
      <c r="CQ15" s="873"/>
      <c r="CR15" s="873"/>
      <c r="CS15" s="873"/>
      <c r="CT15" s="873"/>
      <c r="CU15" s="873"/>
      <c r="CV15" s="873"/>
      <c r="CW15" s="873"/>
      <c r="CX15" s="873"/>
      <c r="CY15" s="873"/>
      <c r="CZ15" s="873"/>
      <c r="DA15" s="873"/>
      <c r="DB15" s="873"/>
      <c r="DC15" s="873"/>
      <c r="DD15" s="873"/>
      <c r="DE15" s="873"/>
      <c r="DF15" s="873"/>
      <c r="DG15" s="873"/>
      <c r="DH15" s="873"/>
      <c r="DI15" s="873"/>
      <c r="DJ15" s="873"/>
      <c r="DK15" s="873"/>
      <c r="DL15" s="873"/>
      <c r="DM15" s="873"/>
      <c r="DN15" s="873"/>
      <c r="DO15" s="873"/>
      <c r="DP15" s="873"/>
      <c r="DQ15" s="873"/>
      <c r="DR15" s="873"/>
      <c r="DS15" s="873"/>
      <c r="DT15" s="873"/>
      <c r="DU15" s="873"/>
      <c r="DV15" s="873"/>
      <c r="DW15" s="873"/>
      <c r="DX15" s="873"/>
      <c r="DY15" s="873"/>
      <c r="DZ15" s="873"/>
      <c r="EA15" s="873"/>
      <c r="EB15" s="873"/>
      <c r="EC15" s="873"/>
      <c r="ED15" s="873"/>
      <c r="EE15" s="873"/>
      <c r="EF15" s="873"/>
      <c r="EG15" s="873"/>
      <c r="EH15" s="873"/>
      <c r="EI15" s="873"/>
      <c r="EJ15" s="873"/>
      <c r="EK15" s="873"/>
      <c r="EL15" s="873"/>
      <c r="EM15" s="873"/>
      <c r="EN15" s="873"/>
      <c r="EO15" s="873"/>
      <c r="EP15" s="873"/>
      <c r="EQ15" s="873"/>
      <c r="ER15" s="873"/>
      <c r="ES15" s="873"/>
      <c r="ET15" s="873"/>
      <c r="EU15" s="873"/>
      <c r="EV15" s="873"/>
      <c r="EW15" s="873"/>
      <c r="EX15" s="873"/>
    </row>
    <row r="16" spans="1:154" s="166" customFormat="1" ht="19.95" customHeight="1" thickTop="1" thickBot="1" x14ac:dyDescent="0.3">
      <c r="A16" s="682" t="s">
        <v>185</v>
      </c>
      <c r="B16" s="288">
        <v>0</v>
      </c>
      <c r="C16" s="288">
        <v>0</v>
      </c>
      <c r="D16" s="288">
        <v>0</v>
      </c>
      <c r="E16" s="288">
        <v>0</v>
      </c>
      <c r="F16" s="288">
        <v>0</v>
      </c>
      <c r="G16" s="289" t="s">
        <v>544</v>
      </c>
      <c r="H16" s="289" t="s">
        <v>544</v>
      </c>
      <c r="I16" s="289">
        <v>48</v>
      </c>
      <c r="J16" s="289">
        <v>16</v>
      </c>
      <c r="K16" s="289">
        <v>71</v>
      </c>
      <c r="L16" s="288" t="s">
        <v>544</v>
      </c>
      <c r="M16" s="288">
        <v>44</v>
      </c>
      <c r="N16" s="288">
        <v>168</v>
      </c>
      <c r="O16" s="288">
        <v>34</v>
      </c>
      <c r="P16" s="288">
        <v>247</v>
      </c>
      <c r="Q16" s="289" t="s">
        <v>544</v>
      </c>
      <c r="R16" s="289">
        <v>48</v>
      </c>
      <c r="S16" s="289">
        <v>216</v>
      </c>
      <c r="T16" s="289">
        <v>50</v>
      </c>
      <c r="U16" s="289">
        <v>318</v>
      </c>
      <c r="AD16" s="873"/>
      <c r="AE16" s="873"/>
      <c r="AF16" s="873"/>
      <c r="AG16" s="873"/>
      <c r="AH16" s="873"/>
      <c r="AI16" s="873"/>
      <c r="AJ16" s="873"/>
      <c r="AK16" s="873"/>
      <c r="AL16" s="873"/>
      <c r="AM16" s="873"/>
      <c r="AN16" s="873"/>
      <c r="AO16" s="873"/>
      <c r="AP16" s="873"/>
      <c r="AQ16" s="873"/>
      <c r="AR16" s="873"/>
      <c r="AS16" s="873"/>
      <c r="AT16" s="873"/>
      <c r="AU16" s="873"/>
      <c r="AV16" s="873"/>
      <c r="AW16" s="873"/>
      <c r="AX16" s="873"/>
      <c r="AY16" s="873"/>
      <c r="AZ16" s="873"/>
      <c r="BA16" s="873"/>
      <c r="BB16" s="873"/>
      <c r="BC16" s="873"/>
      <c r="BD16" s="873"/>
      <c r="BE16" s="873"/>
      <c r="BF16" s="873"/>
      <c r="BG16" s="873"/>
      <c r="BH16" s="873"/>
      <c r="BI16" s="873"/>
      <c r="BJ16" s="873"/>
      <c r="BK16" s="873"/>
      <c r="BL16" s="873"/>
      <c r="BM16" s="873"/>
      <c r="BN16" s="873"/>
      <c r="BO16" s="873"/>
      <c r="BP16" s="873"/>
      <c r="BQ16" s="873"/>
      <c r="BR16" s="873"/>
      <c r="BS16" s="873"/>
      <c r="BT16" s="873"/>
      <c r="BU16" s="873"/>
      <c r="BV16" s="873"/>
      <c r="BW16" s="873"/>
      <c r="BX16" s="873"/>
      <c r="BY16" s="873"/>
      <c r="BZ16" s="873"/>
      <c r="CA16" s="873"/>
      <c r="CB16" s="873"/>
      <c r="CC16" s="873"/>
      <c r="CD16" s="873"/>
      <c r="CE16" s="873"/>
      <c r="CF16" s="873"/>
      <c r="CG16" s="873"/>
      <c r="CH16" s="873"/>
      <c r="CI16" s="873"/>
      <c r="CJ16" s="873"/>
      <c r="CK16" s="873"/>
      <c r="CL16" s="873"/>
      <c r="CM16" s="873"/>
      <c r="CN16" s="873"/>
      <c r="CO16" s="873"/>
      <c r="CP16" s="873"/>
      <c r="CQ16" s="873"/>
      <c r="CR16" s="873"/>
      <c r="CS16" s="873"/>
      <c r="CT16" s="873"/>
      <c r="CU16" s="873"/>
      <c r="CV16" s="873"/>
      <c r="CW16" s="873"/>
      <c r="CX16" s="873"/>
      <c r="CY16" s="873"/>
      <c r="CZ16" s="873"/>
      <c r="DA16" s="873"/>
      <c r="DB16" s="873"/>
      <c r="DC16" s="873"/>
      <c r="DD16" s="873"/>
      <c r="DE16" s="873"/>
      <c r="DF16" s="873"/>
      <c r="DG16" s="873"/>
      <c r="DH16" s="873"/>
      <c r="DI16" s="873"/>
      <c r="DJ16" s="873"/>
      <c r="DK16" s="873"/>
      <c r="DL16" s="873"/>
      <c r="DM16" s="873"/>
      <c r="DN16" s="873"/>
      <c r="DO16" s="873"/>
      <c r="DP16" s="873"/>
      <c r="DQ16" s="873"/>
      <c r="DR16" s="873"/>
      <c r="DS16" s="873"/>
      <c r="DT16" s="873"/>
      <c r="DU16" s="873"/>
      <c r="DV16" s="873"/>
      <c r="DW16" s="873"/>
      <c r="DX16" s="873"/>
      <c r="DY16" s="873"/>
      <c r="DZ16" s="873"/>
      <c r="EA16" s="873"/>
      <c r="EB16" s="873"/>
      <c r="EC16" s="873"/>
      <c r="ED16" s="873"/>
      <c r="EE16" s="873"/>
      <c r="EF16" s="873"/>
      <c r="EG16" s="873"/>
      <c r="EH16" s="873"/>
      <c r="EI16" s="873"/>
      <c r="EJ16" s="873"/>
      <c r="EK16" s="873"/>
      <c r="EL16" s="873"/>
      <c r="EM16" s="873"/>
      <c r="EN16" s="873"/>
      <c r="EO16" s="873"/>
      <c r="EP16" s="873"/>
      <c r="EQ16" s="873"/>
      <c r="ER16" s="873"/>
      <c r="ES16" s="873"/>
      <c r="ET16" s="873"/>
      <c r="EU16" s="873"/>
      <c r="EV16" s="873"/>
      <c r="EW16" s="873"/>
      <c r="EX16" s="873"/>
    </row>
    <row r="17" spans="1:154" s="166" customFormat="1" ht="19.95" customHeight="1" thickTop="1" thickBot="1" x14ac:dyDescent="0.3">
      <c r="A17" s="682" t="s">
        <v>552</v>
      </c>
      <c r="B17" s="288">
        <v>0</v>
      </c>
      <c r="C17" s="288">
        <v>0</v>
      </c>
      <c r="D17" s="288">
        <v>0</v>
      </c>
      <c r="E17" s="288">
        <v>0</v>
      </c>
      <c r="F17" s="288">
        <v>0</v>
      </c>
      <c r="G17" s="289">
        <v>0</v>
      </c>
      <c r="H17" s="289">
        <v>9</v>
      </c>
      <c r="I17" s="289">
        <v>46</v>
      </c>
      <c r="J17" s="289">
        <v>36</v>
      </c>
      <c r="K17" s="289">
        <v>91</v>
      </c>
      <c r="L17" s="288" t="s">
        <v>544</v>
      </c>
      <c r="M17" s="288">
        <v>43</v>
      </c>
      <c r="N17" s="288">
        <v>225</v>
      </c>
      <c r="O17" s="288">
        <v>103</v>
      </c>
      <c r="P17" s="288">
        <v>374</v>
      </c>
      <c r="Q17" s="289" t="s">
        <v>544</v>
      </c>
      <c r="R17" s="289">
        <v>52</v>
      </c>
      <c r="S17" s="289">
        <v>271</v>
      </c>
      <c r="T17" s="289">
        <v>139</v>
      </c>
      <c r="U17" s="289">
        <v>465</v>
      </c>
      <c r="AD17" s="873"/>
      <c r="AE17" s="873"/>
      <c r="AF17" s="873"/>
      <c r="AG17" s="873"/>
      <c r="AH17" s="873"/>
      <c r="AI17" s="873"/>
      <c r="AJ17" s="873"/>
      <c r="AK17" s="873"/>
      <c r="AL17" s="873"/>
      <c r="AM17" s="873"/>
      <c r="AN17" s="873"/>
      <c r="AO17" s="873"/>
      <c r="AP17" s="873"/>
      <c r="AQ17" s="873"/>
      <c r="AR17" s="873"/>
      <c r="AS17" s="873"/>
      <c r="AT17" s="873"/>
      <c r="AU17" s="873"/>
      <c r="AV17" s="873"/>
      <c r="AW17" s="873"/>
      <c r="AX17" s="873"/>
      <c r="AY17" s="873"/>
      <c r="AZ17" s="873"/>
      <c r="BA17" s="873"/>
      <c r="BB17" s="873"/>
      <c r="BC17" s="873"/>
      <c r="BD17" s="873"/>
      <c r="BE17" s="873"/>
      <c r="BF17" s="873"/>
      <c r="BG17" s="873"/>
      <c r="BH17" s="873"/>
      <c r="BI17" s="873"/>
      <c r="BJ17" s="873"/>
      <c r="BK17" s="873"/>
      <c r="BL17" s="873"/>
      <c r="BM17" s="873"/>
      <c r="BN17" s="873"/>
      <c r="BO17" s="873"/>
      <c r="BP17" s="873"/>
      <c r="BQ17" s="873"/>
      <c r="BR17" s="873"/>
      <c r="BS17" s="873"/>
      <c r="BT17" s="873"/>
      <c r="BU17" s="873"/>
      <c r="BV17" s="873"/>
      <c r="BW17" s="873"/>
      <c r="BX17" s="873"/>
      <c r="BY17" s="873"/>
      <c r="BZ17" s="873"/>
      <c r="CA17" s="873"/>
      <c r="CB17" s="873"/>
      <c r="CC17" s="873"/>
      <c r="CD17" s="873"/>
      <c r="CE17" s="873"/>
      <c r="CF17" s="873"/>
      <c r="CG17" s="873"/>
      <c r="CH17" s="873"/>
      <c r="CI17" s="873"/>
      <c r="CJ17" s="873"/>
      <c r="CK17" s="873"/>
      <c r="CL17" s="873"/>
      <c r="CM17" s="873"/>
      <c r="CN17" s="873"/>
      <c r="CO17" s="873"/>
      <c r="CP17" s="873"/>
      <c r="CQ17" s="873"/>
      <c r="CR17" s="873"/>
      <c r="CS17" s="873"/>
      <c r="CT17" s="873"/>
      <c r="CU17" s="873"/>
      <c r="CV17" s="873"/>
      <c r="CW17" s="873"/>
      <c r="CX17" s="873"/>
      <c r="CY17" s="873"/>
      <c r="CZ17" s="873"/>
      <c r="DA17" s="873"/>
      <c r="DB17" s="873"/>
      <c r="DC17" s="873"/>
      <c r="DD17" s="873"/>
      <c r="DE17" s="873"/>
      <c r="DF17" s="873"/>
      <c r="DG17" s="873"/>
      <c r="DH17" s="873"/>
      <c r="DI17" s="873"/>
      <c r="DJ17" s="873"/>
      <c r="DK17" s="873"/>
      <c r="DL17" s="873"/>
      <c r="DM17" s="873"/>
      <c r="DN17" s="873"/>
      <c r="DO17" s="873"/>
      <c r="DP17" s="873"/>
      <c r="DQ17" s="873"/>
      <c r="DR17" s="873"/>
      <c r="DS17" s="873"/>
      <c r="DT17" s="873"/>
      <c r="DU17" s="873"/>
      <c r="DV17" s="873"/>
      <c r="DW17" s="873"/>
      <c r="DX17" s="873"/>
      <c r="DY17" s="873"/>
      <c r="DZ17" s="873"/>
      <c r="EA17" s="873"/>
      <c r="EB17" s="873"/>
      <c r="EC17" s="873"/>
      <c r="ED17" s="873"/>
      <c r="EE17" s="873"/>
      <c r="EF17" s="873"/>
      <c r="EG17" s="873"/>
      <c r="EH17" s="873"/>
      <c r="EI17" s="873"/>
      <c r="EJ17" s="873"/>
      <c r="EK17" s="873"/>
      <c r="EL17" s="873"/>
      <c r="EM17" s="873"/>
      <c r="EN17" s="873"/>
      <c r="EO17" s="873"/>
      <c r="EP17" s="873"/>
      <c r="EQ17" s="873"/>
      <c r="ER17" s="873"/>
      <c r="ES17" s="873"/>
      <c r="ET17" s="873"/>
      <c r="EU17" s="873"/>
      <c r="EV17" s="873"/>
      <c r="EW17" s="873"/>
      <c r="EX17" s="873"/>
    </row>
    <row r="18" spans="1:154" s="166" customFormat="1" ht="19.95" customHeight="1" thickTop="1" thickBot="1" x14ac:dyDescent="0.3">
      <c r="A18" s="682" t="s">
        <v>186</v>
      </c>
      <c r="B18" s="288">
        <v>0</v>
      </c>
      <c r="C18" s="288" t="s">
        <v>544</v>
      </c>
      <c r="D18" s="288">
        <v>8</v>
      </c>
      <c r="E18" s="288">
        <v>8</v>
      </c>
      <c r="F18" s="288">
        <v>20</v>
      </c>
      <c r="G18" s="289">
        <v>6</v>
      </c>
      <c r="H18" s="289">
        <v>77</v>
      </c>
      <c r="I18" s="289">
        <v>320</v>
      </c>
      <c r="J18" s="289">
        <v>346</v>
      </c>
      <c r="K18" s="289">
        <v>749</v>
      </c>
      <c r="L18" s="288">
        <v>49</v>
      </c>
      <c r="M18" s="288">
        <v>323</v>
      </c>
      <c r="N18" s="288">
        <v>1401</v>
      </c>
      <c r="O18" s="288">
        <v>1064</v>
      </c>
      <c r="P18" s="288">
        <v>2837</v>
      </c>
      <c r="Q18" s="289">
        <v>55</v>
      </c>
      <c r="R18" s="289">
        <v>404</v>
      </c>
      <c r="S18" s="289">
        <v>1729</v>
      </c>
      <c r="T18" s="289">
        <v>1418</v>
      </c>
      <c r="U18" s="289">
        <v>3606</v>
      </c>
      <c r="AD18" s="873"/>
      <c r="AE18" s="873"/>
      <c r="AF18" s="873"/>
      <c r="AG18" s="873"/>
      <c r="AH18" s="873"/>
      <c r="AI18" s="873"/>
      <c r="AJ18" s="873"/>
      <c r="AK18" s="873"/>
      <c r="AL18" s="873"/>
      <c r="AM18" s="873"/>
      <c r="AN18" s="873"/>
      <c r="AO18" s="873"/>
      <c r="AP18" s="873"/>
      <c r="AQ18" s="873"/>
      <c r="AR18" s="873"/>
      <c r="AS18" s="873"/>
      <c r="AT18" s="873"/>
      <c r="AU18" s="873"/>
      <c r="AV18" s="873"/>
      <c r="AW18" s="873"/>
      <c r="AX18" s="873"/>
      <c r="AY18" s="873"/>
      <c r="AZ18" s="873"/>
      <c r="BA18" s="873"/>
      <c r="BB18" s="873"/>
      <c r="BC18" s="873"/>
      <c r="BD18" s="873"/>
      <c r="BE18" s="873"/>
      <c r="BF18" s="873"/>
      <c r="BG18" s="873"/>
      <c r="BH18" s="873"/>
      <c r="BI18" s="873"/>
      <c r="BJ18" s="873"/>
      <c r="BK18" s="873"/>
      <c r="BL18" s="873"/>
      <c r="BM18" s="873"/>
      <c r="BN18" s="873"/>
      <c r="BO18" s="873"/>
      <c r="BP18" s="873"/>
      <c r="BQ18" s="873"/>
      <c r="BR18" s="873"/>
      <c r="BS18" s="873"/>
      <c r="BT18" s="873"/>
      <c r="BU18" s="873"/>
      <c r="BV18" s="873"/>
      <c r="BW18" s="873"/>
      <c r="BX18" s="873"/>
      <c r="BY18" s="873"/>
      <c r="BZ18" s="873"/>
      <c r="CA18" s="873"/>
      <c r="CB18" s="873"/>
      <c r="CC18" s="873"/>
      <c r="CD18" s="873"/>
      <c r="CE18" s="873"/>
      <c r="CF18" s="873"/>
      <c r="CG18" s="873"/>
      <c r="CH18" s="873"/>
      <c r="CI18" s="873"/>
      <c r="CJ18" s="873"/>
      <c r="CK18" s="873"/>
      <c r="CL18" s="873"/>
      <c r="CM18" s="873"/>
      <c r="CN18" s="873"/>
      <c r="CO18" s="873"/>
      <c r="CP18" s="873"/>
      <c r="CQ18" s="873"/>
      <c r="CR18" s="873"/>
      <c r="CS18" s="873"/>
      <c r="CT18" s="873"/>
      <c r="CU18" s="873"/>
      <c r="CV18" s="873"/>
      <c r="CW18" s="873"/>
      <c r="CX18" s="873"/>
      <c r="CY18" s="873"/>
      <c r="CZ18" s="873"/>
      <c r="DA18" s="873"/>
      <c r="DB18" s="873"/>
      <c r="DC18" s="873"/>
      <c r="DD18" s="873"/>
      <c r="DE18" s="873"/>
      <c r="DF18" s="873"/>
      <c r="DG18" s="873"/>
      <c r="DH18" s="873"/>
      <c r="DI18" s="873"/>
      <c r="DJ18" s="873"/>
      <c r="DK18" s="873"/>
      <c r="DL18" s="873"/>
      <c r="DM18" s="873"/>
      <c r="DN18" s="873"/>
      <c r="DO18" s="873"/>
      <c r="DP18" s="873"/>
      <c r="DQ18" s="873"/>
      <c r="DR18" s="873"/>
      <c r="DS18" s="873"/>
      <c r="DT18" s="873"/>
      <c r="DU18" s="873"/>
      <c r="DV18" s="873"/>
      <c r="DW18" s="873"/>
      <c r="DX18" s="873"/>
      <c r="DY18" s="873"/>
      <c r="DZ18" s="873"/>
      <c r="EA18" s="873"/>
      <c r="EB18" s="873"/>
      <c r="EC18" s="873"/>
      <c r="ED18" s="873"/>
      <c r="EE18" s="873"/>
      <c r="EF18" s="873"/>
      <c r="EG18" s="873"/>
      <c r="EH18" s="873"/>
      <c r="EI18" s="873"/>
      <c r="EJ18" s="873"/>
      <c r="EK18" s="873"/>
      <c r="EL18" s="873"/>
      <c r="EM18" s="873"/>
      <c r="EN18" s="873"/>
      <c r="EO18" s="873"/>
      <c r="EP18" s="873"/>
      <c r="EQ18" s="873"/>
      <c r="ER18" s="873"/>
      <c r="ES18" s="873"/>
      <c r="ET18" s="873"/>
      <c r="EU18" s="873"/>
      <c r="EV18" s="873"/>
      <c r="EW18" s="873"/>
      <c r="EX18" s="873"/>
    </row>
    <row r="19" spans="1:154" s="166" customFormat="1" ht="19.95" customHeight="1" thickTop="1" thickBot="1" x14ac:dyDescent="0.3">
      <c r="A19" s="874" t="s">
        <v>164</v>
      </c>
      <c r="B19" s="290">
        <v>0</v>
      </c>
      <c r="C19" s="290">
        <v>0</v>
      </c>
      <c r="D19" s="290">
        <v>0</v>
      </c>
      <c r="E19" s="290">
        <v>0</v>
      </c>
      <c r="F19" s="290">
        <v>0</v>
      </c>
      <c r="G19" s="290" t="s">
        <v>544</v>
      </c>
      <c r="H19" s="290">
        <v>17</v>
      </c>
      <c r="I19" s="290">
        <v>63</v>
      </c>
      <c r="J19" s="290">
        <v>96</v>
      </c>
      <c r="K19" s="290">
        <v>177</v>
      </c>
      <c r="L19" s="290">
        <v>22</v>
      </c>
      <c r="M19" s="290">
        <v>143</v>
      </c>
      <c r="N19" s="290">
        <v>794</v>
      </c>
      <c r="O19" s="290">
        <v>869</v>
      </c>
      <c r="P19" s="290">
        <v>1828</v>
      </c>
      <c r="Q19" s="290">
        <v>23</v>
      </c>
      <c r="R19" s="290">
        <v>160</v>
      </c>
      <c r="S19" s="290">
        <v>857</v>
      </c>
      <c r="T19" s="290">
        <v>965</v>
      </c>
      <c r="U19" s="290">
        <v>2005</v>
      </c>
      <c r="AD19" s="873"/>
      <c r="AE19" s="873"/>
      <c r="AF19" s="873"/>
      <c r="AG19" s="873"/>
      <c r="AH19" s="873"/>
      <c r="AI19" s="873"/>
      <c r="AJ19" s="873"/>
      <c r="AK19" s="873"/>
      <c r="AL19" s="873"/>
      <c r="AM19" s="873"/>
      <c r="AN19" s="873"/>
      <c r="AO19" s="873"/>
      <c r="AP19" s="873"/>
      <c r="AQ19" s="873"/>
      <c r="AR19" s="873"/>
      <c r="AS19" s="873"/>
      <c r="AT19" s="873"/>
      <c r="AU19" s="873"/>
      <c r="AV19" s="873"/>
      <c r="AW19" s="873"/>
      <c r="AX19" s="873"/>
      <c r="AY19" s="873"/>
      <c r="AZ19" s="873"/>
      <c r="BA19" s="873"/>
      <c r="BB19" s="873"/>
      <c r="BC19" s="873"/>
      <c r="BD19" s="873"/>
      <c r="BE19" s="873"/>
      <c r="BF19" s="873"/>
      <c r="BG19" s="873"/>
      <c r="BH19" s="873"/>
      <c r="BI19" s="873"/>
      <c r="BJ19" s="873"/>
      <c r="BK19" s="873"/>
      <c r="BL19" s="873"/>
      <c r="BM19" s="873"/>
      <c r="BN19" s="873"/>
      <c r="BO19" s="873"/>
      <c r="BP19" s="873"/>
      <c r="BQ19" s="873"/>
      <c r="BR19" s="873"/>
      <c r="BS19" s="873"/>
      <c r="BT19" s="873"/>
      <c r="BU19" s="873"/>
      <c r="BV19" s="873"/>
      <c r="BW19" s="873"/>
      <c r="BX19" s="873"/>
      <c r="BY19" s="873"/>
      <c r="BZ19" s="873"/>
      <c r="CA19" s="873"/>
      <c r="CB19" s="873"/>
      <c r="CC19" s="873"/>
      <c r="CD19" s="873"/>
      <c r="CE19" s="873"/>
      <c r="CF19" s="873"/>
      <c r="CG19" s="873"/>
      <c r="CH19" s="873"/>
      <c r="CI19" s="873"/>
      <c r="CJ19" s="873"/>
      <c r="CK19" s="873"/>
      <c r="CL19" s="873"/>
      <c r="CM19" s="873"/>
      <c r="CN19" s="873"/>
      <c r="CO19" s="873"/>
      <c r="CP19" s="873"/>
      <c r="CQ19" s="873"/>
      <c r="CR19" s="873"/>
      <c r="CS19" s="873"/>
      <c r="CT19" s="873"/>
      <c r="CU19" s="873"/>
      <c r="CV19" s="873"/>
      <c r="CW19" s="873"/>
      <c r="CX19" s="873"/>
      <c r="CY19" s="873"/>
      <c r="CZ19" s="873"/>
      <c r="DA19" s="873"/>
      <c r="DB19" s="873"/>
      <c r="DC19" s="873"/>
      <c r="DD19" s="873"/>
      <c r="DE19" s="873"/>
      <c r="DF19" s="873"/>
      <c r="DG19" s="873"/>
      <c r="DH19" s="873"/>
      <c r="DI19" s="873"/>
      <c r="DJ19" s="873"/>
      <c r="DK19" s="873"/>
      <c r="DL19" s="873"/>
      <c r="DM19" s="873"/>
      <c r="DN19" s="873"/>
      <c r="DO19" s="873"/>
      <c r="DP19" s="873"/>
      <c r="DQ19" s="873"/>
      <c r="DR19" s="873"/>
      <c r="DS19" s="873"/>
      <c r="DT19" s="873"/>
      <c r="DU19" s="873"/>
      <c r="DV19" s="873"/>
      <c r="DW19" s="873"/>
      <c r="DX19" s="873"/>
      <c r="DY19" s="873"/>
      <c r="DZ19" s="873"/>
      <c r="EA19" s="873"/>
      <c r="EB19" s="873"/>
      <c r="EC19" s="873"/>
      <c r="ED19" s="873"/>
      <c r="EE19" s="873"/>
      <c r="EF19" s="873"/>
      <c r="EG19" s="873"/>
      <c r="EH19" s="873"/>
      <c r="EI19" s="873"/>
      <c r="EJ19" s="873"/>
      <c r="EK19" s="873"/>
      <c r="EL19" s="873"/>
      <c r="EM19" s="873"/>
      <c r="EN19" s="873"/>
      <c r="EO19" s="873"/>
      <c r="EP19" s="873"/>
      <c r="EQ19" s="873"/>
      <c r="ER19" s="873"/>
      <c r="ES19" s="873"/>
      <c r="ET19" s="873"/>
      <c r="EU19" s="873"/>
      <c r="EV19" s="873"/>
      <c r="EW19" s="873"/>
      <c r="EX19" s="873"/>
    </row>
    <row r="20" spans="1:154" s="166" customFormat="1" ht="19.95" customHeight="1" thickTop="1" thickBot="1" x14ac:dyDescent="0.3">
      <c r="A20" s="682" t="s">
        <v>187</v>
      </c>
      <c r="B20" s="288">
        <v>0</v>
      </c>
      <c r="C20" s="288">
        <v>0</v>
      </c>
      <c r="D20" s="288">
        <v>0</v>
      </c>
      <c r="E20" s="288">
        <v>0</v>
      </c>
      <c r="F20" s="288">
        <v>0</v>
      </c>
      <c r="G20" s="289">
        <v>0</v>
      </c>
      <c r="H20" s="289" t="s">
        <v>544</v>
      </c>
      <c r="I20" s="289" t="s">
        <v>544</v>
      </c>
      <c r="J20" s="289" t="s">
        <v>544</v>
      </c>
      <c r="K20" s="289" t="s">
        <v>544</v>
      </c>
      <c r="L20" s="288" t="s">
        <v>544</v>
      </c>
      <c r="M20" s="288">
        <v>5</v>
      </c>
      <c r="N20" s="288">
        <v>21</v>
      </c>
      <c r="O20" s="288">
        <v>5</v>
      </c>
      <c r="P20" s="288">
        <v>32</v>
      </c>
      <c r="Q20" s="289" t="s">
        <v>544</v>
      </c>
      <c r="R20" s="289">
        <v>6</v>
      </c>
      <c r="S20" s="289">
        <v>23</v>
      </c>
      <c r="T20" s="289">
        <v>6</v>
      </c>
      <c r="U20" s="289">
        <v>36</v>
      </c>
      <c r="AD20" s="873"/>
      <c r="AE20" s="873"/>
      <c r="AF20" s="873"/>
      <c r="AG20" s="873"/>
      <c r="AH20" s="873"/>
      <c r="AI20" s="873"/>
      <c r="AJ20" s="873"/>
      <c r="AK20" s="873"/>
      <c r="AL20" s="873"/>
      <c r="AM20" s="873"/>
      <c r="AN20" s="873"/>
      <c r="AO20" s="873"/>
      <c r="AP20" s="873"/>
      <c r="AQ20" s="873"/>
      <c r="AR20" s="873"/>
      <c r="AS20" s="873"/>
      <c r="AT20" s="873"/>
      <c r="AU20" s="873"/>
      <c r="AV20" s="873"/>
      <c r="AW20" s="873"/>
      <c r="AX20" s="873"/>
      <c r="AY20" s="873"/>
      <c r="AZ20" s="873"/>
      <c r="BA20" s="873"/>
      <c r="BB20" s="873"/>
      <c r="BC20" s="873"/>
      <c r="BD20" s="873"/>
      <c r="BE20" s="873"/>
      <c r="BF20" s="873"/>
      <c r="BG20" s="873"/>
      <c r="BH20" s="873"/>
      <c r="BI20" s="873"/>
      <c r="BJ20" s="873"/>
      <c r="BK20" s="873"/>
      <c r="BL20" s="873"/>
      <c r="BM20" s="873"/>
      <c r="BN20" s="873"/>
      <c r="BO20" s="873"/>
      <c r="BP20" s="873"/>
      <c r="BQ20" s="873"/>
      <c r="BR20" s="873"/>
      <c r="BS20" s="873"/>
      <c r="BT20" s="873"/>
      <c r="BU20" s="873"/>
      <c r="BV20" s="873"/>
      <c r="BW20" s="873"/>
      <c r="BX20" s="873"/>
      <c r="BY20" s="873"/>
      <c r="BZ20" s="873"/>
      <c r="CA20" s="873"/>
      <c r="CB20" s="873"/>
      <c r="CC20" s="873"/>
      <c r="CD20" s="873"/>
      <c r="CE20" s="873"/>
      <c r="CF20" s="873"/>
      <c r="CG20" s="873"/>
      <c r="CH20" s="873"/>
      <c r="CI20" s="873"/>
      <c r="CJ20" s="873"/>
      <c r="CK20" s="873"/>
      <c r="CL20" s="873"/>
      <c r="CM20" s="873"/>
      <c r="CN20" s="873"/>
      <c r="CO20" s="873"/>
      <c r="CP20" s="873"/>
      <c r="CQ20" s="873"/>
      <c r="CR20" s="873"/>
      <c r="CS20" s="873"/>
      <c r="CT20" s="873"/>
      <c r="CU20" s="873"/>
      <c r="CV20" s="873"/>
      <c r="CW20" s="873"/>
      <c r="CX20" s="873"/>
      <c r="CY20" s="873"/>
      <c r="CZ20" s="873"/>
      <c r="DA20" s="873"/>
      <c r="DB20" s="873"/>
      <c r="DC20" s="873"/>
      <c r="DD20" s="873"/>
      <c r="DE20" s="873"/>
      <c r="DF20" s="873"/>
      <c r="DG20" s="873"/>
      <c r="DH20" s="873"/>
      <c r="DI20" s="873"/>
      <c r="DJ20" s="873"/>
      <c r="DK20" s="873"/>
      <c r="DL20" s="873"/>
      <c r="DM20" s="873"/>
      <c r="DN20" s="873"/>
      <c r="DO20" s="873"/>
      <c r="DP20" s="873"/>
      <c r="DQ20" s="873"/>
      <c r="DR20" s="873"/>
      <c r="DS20" s="873"/>
      <c r="DT20" s="873"/>
      <c r="DU20" s="873"/>
      <c r="DV20" s="873"/>
      <c r="DW20" s="873"/>
      <c r="DX20" s="873"/>
      <c r="DY20" s="873"/>
      <c r="DZ20" s="873"/>
      <c r="EA20" s="873"/>
      <c r="EB20" s="873"/>
      <c r="EC20" s="873"/>
      <c r="ED20" s="873"/>
      <c r="EE20" s="873"/>
      <c r="EF20" s="873"/>
      <c r="EG20" s="873"/>
      <c r="EH20" s="873"/>
      <c r="EI20" s="873"/>
      <c r="EJ20" s="873"/>
      <c r="EK20" s="873"/>
      <c r="EL20" s="873"/>
      <c r="EM20" s="873"/>
      <c r="EN20" s="873"/>
      <c r="EO20" s="873"/>
      <c r="EP20" s="873"/>
      <c r="EQ20" s="873"/>
      <c r="ER20" s="873"/>
      <c r="ES20" s="873"/>
      <c r="ET20" s="873"/>
      <c r="EU20" s="873"/>
      <c r="EV20" s="873"/>
      <c r="EW20" s="873"/>
      <c r="EX20" s="873"/>
    </row>
    <row r="21" spans="1:154" s="166" customFormat="1" ht="19.95" customHeight="1" thickTop="1" thickBot="1" x14ac:dyDescent="0.3">
      <c r="A21" s="682" t="s">
        <v>553</v>
      </c>
      <c r="B21" s="288">
        <v>0</v>
      </c>
      <c r="C21" s="288">
        <v>0</v>
      </c>
      <c r="D21" s="288">
        <v>0</v>
      </c>
      <c r="E21" s="288">
        <v>0</v>
      </c>
      <c r="F21" s="288">
        <v>0</v>
      </c>
      <c r="G21" s="289">
        <v>0</v>
      </c>
      <c r="H21" s="289">
        <v>6</v>
      </c>
      <c r="I21" s="289">
        <v>8</v>
      </c>
      <c r="J21" s="289">
        <v>10</v>
      </c>
      <c r="K21" s="289">
        <v>24</v>
      </c>
      <c r="L21" s="288" t="s">
        <v>544</v>
      </c>
      <c r="M21" s="288">
        <v>27</v>
      </c>
      <c r="N21" s="288">
        <v>105</v>
      </c>
      <c r="O21" s="288">
        <v>54</v>
      </c>
      <c r="P21" s="288">
        <v>189</v>
      </c>
      <c r="Q21" s="289" t="s">
        <v>544</v>
      </c>
      <c r="R21" s="289">
        <v>33</v>
      </c>
      <c r="S21" s="289">
        <v>113</v>
      </c>
      <c r="T21" s="289">
        <v>64</v>
      </c>
      <c r="U21" s="289">
        <v>213</v>
      </c>
      <c r="AD21" s="873"/>
      <c r="AE21" s="873"/>
      <c r="AF21" s="873"/>
      <c r="AG21" s="873"/>
      <c r="AH21" s="873"/>
      <c r="AI21" s="873"/>
      <c r="AJ21" s="873"/>
      <c r="AK21" s="873"/>
      <c r="AL21" s="873"/>
      <c r="AM21" s="873"/>
      <c r="AN21" s="873"/>
      <c r="AO21" s="873"/>
      <c r="AP21" s="873"/>
      <c r="AQ21" s="873"/>
      <c r="AR21" s="873"/>
      <c r="AS21" s="873"/>
      <c r="AT21" s="873"/>
      <c r="AU21" s="873"/>
      <c r="AV21" s="873"/>
      <c r="AW21" s="873"/>
      <c r="AX21" s="873"/>
      <c r="AY21" s="873"/>
      <c r="AZ21" s="873"/>
      <c r="BA21" s="873"/>
      <c r="BB21" s="873"/>
      <c r="BC21" s="873"/>
      <c r="BD21" s="873"/>
      <c r="BE21" s="873"/>
      <c r="BF21" s="873"/>
      <c r="BG21" s="873"/>
      <c r="BH21" s="873"/>
      <c r="BI21" s="873"/>
      <c r="BJ21" s="873"/>
      <c r="BK21" s="873"/>
      <c r="BL21" s="873"/>
      <c r="BM21" s="873"/>
      <c r="BN21" s="873"/>
      <c r="BO21" s="873"/>
      <c r="BP21" s="873"/>
      <c r="BQ21" s="873"/>
      <c r="BR21" s="873"/>
      <c r="BS21" s="873"/>
      <c r="BT21" s="873"/>
      <c r="BU21" s="873"/>
      <c r="BV21" s="873"/>
      <c r="BW21" s="873"/>
      <c r="BX21" s="873"/>
      <c r="BY21" s="873"/>
      <c r="BZ21" s="873"/>
      <c r="CA21" s="873"/>
      <c r="CB21" s="873"/>
      <c r="CC21" s="873"/>
      <c r="CD21" s="873"/>
      <c r="CE21" s="873"/>
      <c r="CF21" s="873"/>
      <c r="CG21" s="873"/>
      <c r="CH21" s="873"/>
      <c r="CI21" s="873"/>
      <c r="CJ21" s="873"/>
      <c r="CK21" s="873"/>
      <c r="CL21" s="873"/>
      <c r="CM21" s="873"/>
      <c r="CN21" s="873"/>
      <c r="CO21" s="873"/>
      <c r="CP21" s="873"/>
      <c r="CQ21" s="873"/>
      <c r="CR21" s="873"/>
      <c r="CS21" s="873"/>
      <c r="CT21" s="873"/>
      <c r="CU21" s="873"/>
      <c r="CV21" s="873"/>
      <c r="CW21" s="873"/>
      <c r="CX21" s="873"/>
      <c r="CY21" s="873"/>
      <c r="CZ21" s="873"/>
      <c r="DA21" s="873"/>
      <c r="DB21" s="873"/>
      <c r="DC21" s="873"/>
      <c r="DD21" s="873"/>
      <c r="DE21" s="873"/>
      <c r="DF21" s="873"/>
      <c r="DG21" s="873"/>
      <c r="DH21" s="873"/>
      <c r="DI21" s="873"/>
      <c r="DJ21" s="873"/>
      <c r="DK21" s="873"/>
      <c r="DL21" s="873"/>
      <c r="DM21" s="873"/>
      <c r="DN21" s="873"/>
      <c r="DO21" s="873"/>
      <c r="DP21" s="873"/>
      <c r="DQ21" s="873"/>
      <c r="DR21" s="873"/>
      <c r="DS21" s="873"/>
      <c r="DT21" s="873"/>
      <c r="DU21" s="873"/>
      <c r="DV21" s="873"/>
      <c r="DW21" s="873"/>
      <c r="DX21" s="873"/>
      <c r="DY21" s="873"/>
      <c r="DZ21" s="873"/>
      <c r="EA21" s="873"/>
      <c r="EB21" s="873"/>
      <c r="EC21" s="873"/>
      <c r="ED21" s="873"/>
      <c r="EE21" s="873"/>
      <c r="EF21" s="873"/>
      <c r="EG21" s="873"/>
      <c r="EH21" s="873"/>
      <c r="EI21" s="873"/>
      <c r="EJ21" s="873"/>
      <c r="EK21" s="873"/>
      <c r="EL21" s="873"/>
      <c r="EM21" s="873"/>
      <c r="EN21" s="873"/>
      <c r="EO21" s="873"/>
      <c r="EP21" s="873"/>
      <c r="EQ21" s="873"/>
      <c r="ER21" s="873"/>
      <c r="ES21" s="873"/>
      <c r="ET21" s="873"/>
      <c r="EU21" s="873"/>
      <c r="EV21" s="873"/>
      <c r="EW21" s="873"/>
      <c r="EX21" s="873"/>
    </row>
    <row r="22" spans="1:154" s="166" customFormat="1" ht="19.95" customHeight="1" thickTop="1" thickBot="1" x14ac:dyDescent="0.3">
      <c r="A22" s="682" t="s">
        <v>188</v>
      </c>
      <c r="B22" s="288">
        <v>0</v>
      </c>
      <c r="C22" s="288">
        <v>0</v>
      </c>
      <c r="D22" s="288">
        <v>0</v>
      </c>
      <c r="E22" s="288">
        <v>0</v>
      </c>
      <c r="F22" s="288">
        <v>0</v>
      </c>
      <c r="G22" s="289" t="s">
        <v>544</v>
      </c>
      <c r="H22" s="289">
        <v>10</v>
      </c>
      <c r="I22" s="289">
        <v>53</v>
      </c>
      <c r="J22" s="289">
        <v>85</v>
      </c>
      <c r="K22" s="289">
        <v>149</v>
      </c>
      <c r="L22" s="288">
        <v>18</v>
      </c>
      <c r="M22" s="288">
        <v>111</v>
      </c>
      <c r="N22" s="288">
        <v>668</v>
      </c>
      <c r="O22" s="288">
        <v>810</v>
      </c>
      <c r="P22" s="288">
        <v>1607</v>
      </c>
      <c r="Q22" s="289">
        <v>19</v>
      </c>
      <c r="R22" s="289">
        <v>121</v>
      </c>
      <c r="S22" s="289">
        <v>721</v>
      </c>
      <c r="T22" s="289">
        <v>895</v>
      </c>
      <c r="U22" s="289">
        <v>1756</v>
      </c>
      <c r="AD22" s="873"/>
      <c r="AE22" s="873"/>
      <c r="AF22" s="873"/>
      <c r="AG22" s="873"/>
      <c r="AH22" s="873"/>
      <c r="AI22" s="873"/>
      <c r="AJ22" s="873"/>
      <c r="AK22" s="873"/>
      <c r="AL22" s="873"/>
      <c r="AM22" s="873"/>
      <c r="AN22" s="873"/>
      <c r="AO22" s="873"/>
      <c r="AP22" s="873"/>
      <c r="AQ22" s="873"/>
      <c r="AR22" s="873"/>
      <c r="AS22" s="873"/>
      <c r="AT22" s="873"/>
      <c r="AU22" s="873"/>
      <c r="AV22" s="873"/>
      <c r="AW22" s="873"/>
      <c r="AX22" s="873"/>
      <c r="AY22" s="873"/>
      <c r="AZ22" s="873"/>
      <c r="BA22" s="873"/>
      <c r="BB22" s="873"/>
      <c r="BC22" s="873"/>
      <c r="BD22" s="873"/>
      <c r="BE22" s="873"/>
      <c r="BF22" s="873"/>
      <c r="BG22" s="873"/>
      <c r="BH22" s="873"/>
      <c r="BI22" s="873"/>
      <c r="BJ22" s="873"/>
      <c r="BK22" s="873"/>
      <c r="BL22" s="873"/>
      <c r="BM22" s="873"/>
      <c r="BN22" s="873"/>
      <c r="BO22" s="873"/>
      <c r="BP22" s="873"/>
      <c r="BQ22" s="873"/>
      <c r="BR22" s="873"/>
      <c r="BS22" s="873"/>
      <c r="BT22" s="873"/>
      <c r="BU22" s="873"/>
      <c r="BV22" s="873"/>
      <c r="BW22" s="873"/>
      <c r="BX22" s="873"/>
      <c r="BY22" s="873"/>
      <c r="BZ22" s="873"/>
      <c r="CA22" s="873"/>
      <c r="CB22" s="873"/>
      <c r="CC22" s="873"/>
      <c r="CD22" s="873"/>
      <c r="CE22" s="873"/>
      <c r="CF22" s="873"/>
      <c r="CG22" s="873"/>
      <c r="CH22" s="873"/>
      <c r="CI22" s="873"/>
      <c r="CJ22" s="873"/>
      <c r="CK22" s="873"/>
      <c r="CL22" s="873"/>
      <c r="CM22" s="873"/>
      <c r="CN22" s="873"/>
      <c r="CO22" s="873"/>
      <c r="CP22" s="873"/>
      <c r="CQ22" s="873"/>
      <c r="CR22" s="873"/>
      <c r="CS22" s="873"/>
      <c r="CT22" s="873"/>
      <c r="CU22" s="873"/>
      <c r="CV22" s="873"/>
      <c r="CW22" s="873"/>
      <c r="CX22" s="873"/>
      <c r="CY22" s="873"/>
      <c r="CZ22" s="873"/>
      <c r="DA22" s="873"/>
      <c r="DB22" s="873"/>
      <c r="DC22" s="873"/>
      <c r="DD22" s="873"/>
      <c r="DE22" s="873"/>
      <c r="DF22" s="873"/>
      <c r="DG22" s="873"/>
      <c r="DH22" s="873"/>
      <c r="DI22" s="873"/>
      <c r="DJ22" s="873"/>
      <c r="DK22" s="873"/>
      <c r="DL22" s="873"/>
      <c r="DM22" s="873"/>
      <c r="DN22" s="873"/>
      <c r="DO22" s="873"/>
      <c r="DP22" s="873"/>
      <c r="DQ22" s="873"/>
      <c r="DR22" s="873"/>
      <c r="DS22" s="873"/>
      <c r="DT22" s="873"/>
      <c r="DU22" s="873"/>
      <c r="DV22" s="873"/>
      <c r="DW22" s="873"/>
      <c r="DX22" s="873"/>
      <c r="DY22" s="873"/>
      <c r="DZ22" s="873"/>
      <c r="EA22" s="873"/>
      <c r="EB22" s="873"/>
      <c r="EC22" s="873"/>
      <c r="ED22" s="873"/>
      <c r="EE22" s="873"/>
      <c r="EF22" s="873"/>
      <c r="EG22" s="873"/>
      <c r="EH22" s="873"/>
      <c r="EI22" s="873"/>
      <c r="EJ22" s="873"/>
      <c r="EK22" s="873"/>
      <c r="EL22" s="873"/>
      <c r="EM22" s="873"/>
      <c r="EN22" s="873"/>
      <c r="EO22" s="873"/>
      <c r="EP22" s="873"/>
      <c r="EQ22" s="873"/>
      <c r="ER22" s="873"/>
      <c r="ES22" s="873"/>
      <c r="ET22" s="873"/>
      <c r="EU22" s="873"/>
      <c r="EV22" s="873"/>
      <c r="EW22" s="873"/>
      <c r="EX22" s="873"/>
    </row>
    <row r="23" spans="1:154" s="876" customFormat="1" ht="19.95" customHeight="1" thickTop="1" thickBot="1" x14ac:dyDescent="0.3">
      <c r="A23" s="874" t="s">
        <v>189</v>
      </c>
      <c r="B23" s="290" t="s">
        <v>544</v>
      </c>
      <c r="C23" s="290">
        <v>0</v>
      </c>
      <c r="D23" s="290" t="s">
        <v>544</v>
      </c>
      <c r="E23" s="290" t="s">
        <v>544</v>
      </c>
      <c r="F23" s="290">
        <v>6</v>
      </c>
      <c r="G23" s="290" t="s">
        <v>544</v>
      </c>
      <c r="H23" s="290">
        <v>34</v>
      </c>
      <c r="I23" s="290">
        <v>78</v>
      </c>
      <c r="J23" s="290">
        <v>100</v>
      </c>
      <c r="K23" s="290">
        <v>215</v>
      </c>
      <c r="L23" s="290">
        <v>30</v>
      </c>
      <c r="M23" s="290">
        <v>181</v>
      </c>
      <c r="N23" s="290">
        <v>409</v>
      </c>
      <c r="O23" s="290">
        <v>295</v>
      </c>
      <c r="P23" s="290">
        <v>915</v>
      </c>
      <c r="Q23" s="290">
        <v>36</v>
      </c>
      <c r="R23" s="290">
        <v>215</v>
      </c>
      <c r="S23" s="290">
        <v>488</v>
      </c>
      <c r="T23" s="290">
        <v>397</v>
      </c>
      <c r="U23" s="290">
        <v>1136</v>
      </c>
      <c r="V23" s="335"/>
      <c r="W23" s="335"/>
      <c r="X23" s="335"/>
      <c r="Y23" s="335"/>
      <c r="Z23" s="335"/>
      <c r="AA23" s="335"/>
      <c r="AB23" s="335"/>
      <c r="AC23" s="335"/>
      <c r="AD23" s="875"/>
      <c r="AE23" s="875"/>
      <c r="AF23" s="875"/>
      <c r="AG23" s="875"/>
      <c r="AH23" s="875"/>
      <c r="AI23" s="875"/>
      <c r="AJ23" s="875"/>
      <c r="AK23" s="875"/>
      <c r="AL23" s="875"/>
      <c r="AM23" s="875"/>
      <c r="AN23" s="875"/>
      <c r="AO23" s="875"/>
      <c r="AP23" s="875"/>
      <c r="AQ23" s="875"/>
      <c r="AR23" s="875"/>
      <c r="AS23" s="875"/>
      <c r="AT23" s="875"/>
      <c r="AU23" s="875"/>
      <c r="AV23" s="875"/>
      <c r="AW23" s="875"/>
      <c r="AX23" s="875"/>
      <c r="AY23" s="875"/>
      <c r="AZ23" s="875"/>
      <c r="BA23" s="875"/>
      <c r="BB23" s="875"/>
      <c r="BC23" s="875"/>
      <c r="BD23" s="875"/>
      <c r="BE23" s="875"/>
      <c r="BF23" s="875"/>
      <c r="BG23" s="875"/>
      <c r="BH23" s="875"/>
      <c r="BI23" s="875"/>
      <c r="BJ23" s="875"/>
      <c r="BK23" s="875"/>
      <c r="BL23" s="875"/>
      <c r="BM23" s="875"/>
      <c r="BN23" s="875"/>
      <c r="BO23" s="875"/>
      <c r="BP23" s="875"/>
      <c r="BQ23" s="875"/>
      <c r="BR23" s="875"/>
      <c r="BS23" s="875"/>
      <c r="BT23" s="875"/>
      <c r="BU23" s="875"/>
      <c r="BV23" s="875"/>
      <c r="BW23" s="875"/>
      <c r="BX23" s="875"/>
      <c r="BY23" s="875"/>
      <c r="BZ23" s="875"/>
      <c r="CA23" s="875"/>
      <c r="CB23" s="875"/>
      <c r="CC23" s="875"/>
      <c r="CD23" s="875"/>
      <c r="CE23" s="875"/>
      <c r="CF23" s="875"/>
      <c r="CG23" s="875"/>
      <c r="CH23" s="875"/>
      <c r="CI23" s="875"/>
      <c r="CJ23" s="875"/>
      <c r="CK23" s="875"/>
      <c r="CL23" s="875"/>
      <c r="CM23" s="875"/>
      <c r="CN23" s="875"/>
      <c r="CO23" s="875"/>
      <c r="CP23" s="875"/>
      <c r="CQ23" s="875"/>
      <c r="CR23" s="875"/>
      <c r="CS23" s="875"/>
      <c r="CT23" s="875"/>
      <c r="CU23" s="875"/>
      <c r="CV23" s="875"/>
      <c r="CW23" s="875"/>
      <c r="CX23" s="875"/>
      <c r="CY23" s="875"/>
      <c r="CZ23" s="875"/>
      <c r="DA23" s="875"/>
      <c r="DB23" s="875"/>
      <c r="DC23" s="875"/>
      <c r="DD23" s="875"/>
      <c r="DE23" s="875"/>
      <c r="DF23" s="875"/>
      <c r="DG23" s="875"/>
      <c r="DH23" s="875"/>
      <c r="DI23" s="875"/>
      <c r="DJ23" s="875"/>
      <c r="DK23" s="875"/>
      <c r="DL23" s="875"/>
      <c r="DM23" s="875"/>
      <c r="DN23" s="875"/>
      <c r="DO23" s="875"/>
      <c r="DP23" s="875"/>
      <c r="DQ23" s="875"/>
      <c r="DR23" s="875"/>
      <c r="DS23" s="875"/>
      <c r="DT23" s="875"/>
      <c r="DU23" s="875"/>
      <c r="DV23" s="875"/>
      <c r="DW23" s="875"/>
      <c r="DX23" s="875"/>
      <c r="DY23" s="875"/>
      <c r="DZ23" s="875"/>
      <c r="EA23" s="875"/>
      <c r="EB23" s="875"/>
      <c r="EC23" s="875"/>
      <c r="ED23" s="875"/>
      <c r="EE23" s="875"/>
      <c r="EF23" s="875"/>
      <c r="EG23" s="875"/>
      <c r="EH23" s="875"/>
      <c r="EI23" s="875"/>
      <c r="EJ23" s="875"/>
      <c r="EK23" s="875"/>
      <c r="EL23" s="875"/>
      <c r="EM23" s="875"/>
      <c r="EN23" s="875"/>
      <c r="EO23" s="875"/>
      <c r="EP23" s="875"/>
      <c r="EQ23" s="875"/>
      <c r="ER23" s="875"/>
      <c r="ES23" s="875"/>
      <c r="ET23" s="875"/>
      <c r="EU23" s="875"/>
      <c r="EV23" s="875"/>
      <c r="EW23" s="875"/>
      <c r="EX23" s="875"/>
    </row>
    <row r="24" spans="1:154" s="166" customFormat="1" ht="19.95" customHeight="1" thickTop="1" thickBot="1" x14ac:dyDescent="0.3">
      <c r="A24" s="682" t="s">
        <v>40</v>
      </c>
      <c r="B24" s="288">
        <v>0</v>
      </c>
      <c r="C24" s="288">
        <v>0</v>
      </c>
      <c r="D24" s="288">
        <v>0</v>
      </c>
      <c r="E24" s="288" t="s">
        <v>544</v>
      </c>
      <c r="F24" s="288" t="s">
        <v>544</v>
      </c>
      <c r="G24" s="289">
        <v>0</v>
      </c>
      <c r="H24" s="289">
        <v>0</v>
      </c>
      <c r="I24" s="289" t="s">
        <v>544</v>
      </c>
      <c r="J24" s="289">
        <v>47</v>
      </c>
      <c r="K24" s="289">
        <v>50</v>
      </c>
      <c r="L24" s="288">
        <v>0</v>
      </c>
      <c r="M24" s="288">
        <v>0</v>
      </c>
      <c r="N24" s="288">
        <v>21</v>
      </c>
      <c r="O24" s="288">
        <v>100</v>
      </c>
      <c r="P24" s="288">
        <v>121</v>
      </c>
      <c r="Q24" s="289">
        <v>0</v>
      </c>
      <c r="R24" s="289">
        <v>0</v>
      </c>
      <c r="S24" s="289">
        <v>24</v>
      </c>
      <c r="T24" s="289">
        <v>148</v>
      </c>
      <c r="U24" s="289">
        <v>172</v>
      </c>
      <c r="V24" s="168"/>
      <c r="W24" s="168"/>
      <c r="X24" s="168"/>
      <c r="Y24" s="168"/>
      <c r="Z24" s="168"/>
      <c r="AA24" s="168"/>
      <c r="AB24" s="168"/>
      <c r="AC24" s="168"/>
      <c r="AD24" s="873"/>
      <c r="AE24" s="873"/>
      <c r="AF24" s="873"/>
      <c r="AG24" s="873"/>
      <c r="AH24" s="873"/>
      <c r="AI24" s="873"/>
      <c r="AJ24" s="873"/>
      <c r="AK24" s="873"/>
      <c r="AL24" s="873"/>
      <c r="AM24" s="873"/>
      <c r="AN24" s="873"/>
      <c r="AO24" s="873"/>
      <c r="AP24" s="873"/>
      <c r="AQ24" s="873"/>
      <c r="AR24" s="873"/>
      <c r="AS24" s="873"/>
      <c r="AT24" s="873"/>
      <c r="AU24" s="873"/>
      <c r="AV24" s="873"/>
      <c r="AW24" s="873"/>
      <c r="AX24" s="873"/>
      <c r="AY24" s="873"/>
      <c r="AZ24" s="873"/>
      <c r="BA24" s="873"/>
      <c r="BB24" s="873"/>
      <c r="BC24" s="873"/>
      <c r="BD24" s="873"/>
      <c r="BE24" s="873"/>
      <c r="BF24" s="873"/>
      <c r="BG24" s="873"/>
      <c r="BH24" s="873"/>
      <c r="BI24" s="873"/>
      <c r="BJ24" s="873"/>
      <c r="BK24" s="873"/>
      <c r="BL24" s="873"/>
      <c r="BM24" s="873"/>
      <c r="BN24" s="873"/>
      <c r="BO24" s="873"/>
      <c r="BP24" s="873"/>
      <c r="BQ24" s="873"/>
      <c r="BR24" s="873"/>
      <c r="BS24" s="873"/>
      <c r="BT24" s="873"/>
      <c r="BU24" s="873"/>
      <c r="BV24" s="873"/>
      <c r="BW24" s="873"/>
      <c r="BX24" s="873"/>
      <c r="BY24" s="873"/>
      <c r="BZ24" s="873"/>
      <c r="CA24" s="873"/>
      <c r="CB24" s="873"/>
      <c r="CC24" s="873"/>
      <c r="CD24" s="873"/>
      <c r="CE24" s="873"/>
      <c r="CF24" s="873"/>
      <c r="CG24" s="873"/>
      <c r="CH24" s="873"/>
      <c r="CI24" s="873"/>
      <c r="CJ24" s="873"/>
      <c r="CK24" s="873"/>
      <c r="CL24" s="873"/>
      <c r="CM24" s="873"/>
      <c r="CN24" s="873"/>
      <c r="CO24" s="873"/>
      <c r="CP24" s="873"/>
      <c r="CQ24" s="873"/>
      <c r="CR24" s="873"/>
      <c r="CS24" s="873"/>
      <c r="CT24" s="873"/>
      <c r="CU24" s="873"/>
      <c r="CV24" s="873"/>
      <c r="CW24" s="873"/>
      <c r="CX24" s="873"/>
      <c r="CY24" s="873"/>
      <c r="CZ24" s="873"/>
      <c r="DA24" s="873"/>
      <c r="DB24" s="873"/>
      <c r="DC24" s="873"/>
      <c r="DD24" s="873"/>
      <c r="DE24" s="873"/>
      <c r="DF24" s="873"/>
      <c r="DG24" s="873"/>
      <c r="DH24" s="873"/>
      <c r="DI24" s="873"/>
      <c r="DJ24" s="873"/>
      <c r="DK24" s="873"/>
      <c r="DL24" s="873"/>
      <c r="DM24" s="873"/>
      <c r="DN24" s="873"/>
      <c r="DO24" s="873"/>
      <c r="DP24" s="873"/>
      <c r="DQ24" s="873"/>
      <c r="DR24" s="873"/>
      <c r="DS24" s="873"/>
      <c r="DT24" s="873"/>
      <c r="DU24" s="873"/>
      <c r="DV24" s="873"/>
      <c r="DW24" s="873"/>
      <c r="DX24" s="873"/>
      <c r="DY24" s="873"/>
      <c r="DZ24" s="873"/>
      <c r="EA24" s="873"/>
      <c r="EB24" s="873"/>
      <c r="EC24" s="873"/>
      <c r="ED24" s="873"/>
      <c r="EE24" s="873"/>
      <c r="EF24" s="873"/>
      <c r="EG24" s="873"/>
      <c r="EH24" s="873"/>
      <c r="EI24" s="873"/>
      <c r="EJ24" s="873"/>
      <c r="EK24" s="873"/>
      <c r="EL24" s="873"/>
      <c r="EM24" s="873"/>
      <c r="EN24" s="873"/>
      <c r="EO24" s="873"/>
      <c r="EP24" s="873"/>
      <c r="EQ24" s="873"/>
      <c r="ER24" s="873"/>
      <c r="ES24" s="873"/>
      <c r="ET24" s="873"/>
      <c r="EU24" s="873"/>
      <c r="EV24" s="873"/>
      <c r="EW24" s="873"/>
      <c r="EX24" s="873"/>
    </row>
    <row r="25" spans="1:154" s="166" customFormat="1" ht="19.95" customHeight="1" thickTop="1" thickBot="1" x14ac:dyDescent="0.3">
      <c r="A25" s="682" t="s">
        <v>41</v>
      </c>
      <c r="B25" s="288">
        <v>0</v>
      </c>
      <c r="C25" s="288">
        <v>0</v>
      </c>
      <c r="D25" s="288">
        <v>0</v>
      </c>
      <c r="E25" s="288">
        <v>0</v>
      </c>
      <c r="F25" s="288">
        <v>0</v>
      </c>
      <c r="G25" s="289">
        <v>0</v>
      </c>
      <c r="H25" s="289" t="s">
        <v>544</v>
      </c>
      <c r="I25" s="289">
        <v>7</v>
      </c>
      <c r="J25" s="289">
        <v>14</v>
      </c>
      <c r="K25" s="289">
        <v>22</v>
      </c>
      <c r="L25" s="288">
        <v>0</v>
      </c>
      <c r="M25" s="288">
        <v>0</v>
      </c>
      <c r="N25" s="288">
        <v>5</v>
      </c>
      <c r="O25" s="288">
        <v>27</v>
      </c>
      <c r="P25" s="288">
        <v>32</v>
      </c>
      <c r="Q25" s="289">
        <v>0</v>
      </c>
      <c r="R25" s="289" t="s">
        <v>544</v>
      </c>
      <c r="S25" s="289">
        <v>12</v>
      </c>
      <c r="T25" s="289">
        <v>41</v>
      </c>
      <c r="U25" s="289">
        <v>54</v>
      </c>
      <c r="V25" s="168"/>
      <c r="W25" s="168"/>
      <c r="X25" s="168"/>
      <c r="Y25" s="168"/>
      <c r="Z25" s="168"/>
      <c r="AA25" s="168"/>
      <c r="AB25" s="168"/>
      <c r="AC25" s="168"/>
      <c r="AD25" s="873"/>
      <c r="AE25" s="873"/>
      <c r="AF25" s="873"/>
      <c r="AG25" s="873"/>
      <c r="AH25" s="873"/>
      <c r="AI25" s="873"/>
      <c r="AJ25" s="873"/>
      <c r="AK25" s="873"/>
      <c r="AL25" s="873"/>
      <c r="AM25" s="873"/>
      <c r="AN25" s="873"/>
      <c r="AO25" s="873"/>
      <c r="AP25" s="873"/>
      <c r="AQ25" s="873"/>
      <c r="AR25" s="873"/>
      <c r="AS25" s="873"/>
      <c r="AT25" s="873"/>
      <c r="AU25" s="873"/>
      <c r="AV25" s="873"/>
      <c r="AW25" s="873"/>
      <c r="AX25" s="873"/>
      <c r="AY25" s="873"/>
      <c r="AZ25" s="873"/>
      <c r="BA25" s="873"/>
      <c r="BB25" s="873"/>
      <c r="BC25" s="873"/>
      <c r="BD25" s="873"/>
      <c r="BE25" s="873"/>
      <c r="BF25" s="873"/>
      <c r="BG25" s="873"/>
      <c r="BH25" s="873"/>
      <c r="BI25" s="873"/>
      <c r="BJ25" s="873"/>
      <c r="BK25" s="873"/>
      <c r="BL25" s="873"/>
      <c r="BM25" s="873"/>
      <c r="BN25" s="873"/>
      <c r="BO25" s="873"/>
      <c r="BP25" s="873"/>
      <c r="BQ25" s="873"/>
      <c r="BR25" s="873"/>
      <c r="BS25" s="873"/>
      <c r="BT25" s="873"/>
      <c r="BU25" s="873"/>
      <c r="BV25" s="873"/>
      <c r="BW25" s="873"/>
      <c r="BX25" s="873"/>
      <c r="BY25" s="873"/>
      <c r="BZ25" s="873"/>
      <c r="CA25" s="873"/>
      <c r="CB25" s="873"/>
      <c r="CC25" s="873"/>
      <c r="CD25" s="873"/>
      <c r="CE25" s="873"/>
      <c r="CF25" s="873"/>
      <c r="CG25" s="873"/>
      <c r="CH25" s="873"/>
      <c r="CI25" s="873"/>
      <c r="CJ25" s="873"/>
      <c r="CK25" s="873"/>
      <c r="CL25" s="873"/>
      <c r="CM25" s="873"/>
      <c r="CN25" s="873"/>
      <c r="CO25" s="873"/>
      <c r="CP25" s="873"/>
      <c r="CQ25" s="873"/>
      <c r="CR25" s="873"/>
      <c r="CS25" s="873"/>
      <c r="CT25" s="873"/>
      <c r="CU25" s="873"/>
      <c r="CV25" s="873"/>
      <c r="CW25" s="873"/>
      <c r="CX25" s="873"/>
      <c r="CY25" s="873"/>
      <c r="CZ25" s="873"/>
      <c r="DA25" s="873"/>
      <c r="DB25" s="873"/>
      <c r="DC25" s="873"/>
      <c r="DD25" s="873"/>
      <c r="DE25" s="873"/>
      <c r="DF25" s="873"/>
      <c r="DG25" s="873"/>
      <c r="DH25" s="873"/>
      <c r="DI25" s="873"/>
      <c r="DJ25" s="873"/>
      <c r="DK25" s="873"/>
      <c r="DL25" s="873"/>
      <c r="DM25" s="873"/>
      <c r="DN25" s="873"/>
      <c r="DO25" s="873"/>
      <c r="DP25" s="873"/>
      <c r="DQ25" s="873"/>
      <c r="DR25" s="873"/>
      <c r="DS25" s="873"/>
      <c r="DT25" s="873"/>
      <c r="DU25" s="873"/>
      <c r="DV25" s="873"/>
      <c r="DW25" s="873"/>
      <c r="DX25" s="873"/>
      <c r="DY25" s="873"/>
      <c r="DZ25" s="873"/>
      <c r="EA25" s="873"/>
      <c r="EB25" s="873"/>
      <c r="EC25" s="873"/>
      <c r="ED25" s="873"/>
      <c r="EE25" s="873"/>
      <c r="EF25" s="873"/>
      <c r="EG25" s="873"/>
      <c r="EH25" s="873"/>
      <c r="EI25" s="873"/>
      <c r="EJ25" s="873"/>
      <c r="EK25" s="873"/>
      <c r="EL25" s="873"/>
      <c r="EM25" s="873"/>
      <c r="EN25" s="873"/>
      <c r="EO25" s="873"/>
      <c r="EP25" s="873"/>
      <c r="EQ25" s="873"/>
      <c r="ER25" s="873"/>
      <c r="ES25" s="873"/>
      <c r="ET25" s="873"/>
      <c r="EU25" s="873"/>
      <c r="EV25" s="873"/>
      <c r="EW25" s="873"/>
      <c r="EX25" s="873"/>
    </row>
    <row r="26" spans="1:154" s="166" customFormat="1" ht="19.95" customHeight="1" thickTop="1" thickBot="1" x14ac:dyDescent="0.3">
      <c r="A26" s="682" t="s">
        <v>42</v>
      </c>
      <c r="B26" s="288">
        <v>0</v>
      </c>
      <c r="C26" s="288">
        <v>0</v>
      </c>
      <c r="D26" s="288">
        <v>0</v>
      </c>
      <c r="E26" s="288">
        <v>0</v>
      </c>
      <c r="F26" s="288">
        <v>0</v>
      </c>
      <c r="G26" s="289">
        <v>0</v>
      </c>
      <c r="H26" s="289" t="s">
        <v>544</v>
      </c>
      <c r="I26" s="289">
        <v>19</v>
      </c>
      <c r="J26" s="289">
        <v>20</v>
      </c>
      <c r="K26" s="289">
        <v>41</v>
      </c>
      <c r="L26" s="288">
        <v>0</v>
      </c>
      <c r="M26" s="288">
        <v>8</v>
      </c>
      <c r="N26" s="288">
        <v>30</v>
      </c>
      <c r="O26" s="288">
        <v>60</v>
      </c>
      <c r="P26" s="288">
        <v>98</v>
      </c>
      <c r="Q26" s="289">
        <v>0</v>
      </c>
      <c r="R26" s="289">
        <v>10</v>
      </c>
      <c r="S26" s="289">
        <v>49</v>
      </c>
      <c r="T26" s="289">
        <v>80</v>
      </c>
      <c r="U26" s="289">
        <v>139</v>
      </c>
      <c r="V26" s="168"/>
      <c r="W26" s="168"/>
      <c r="X26" s="168"/>
      <c r="Y26" s="168"/>
      <c r="Z26" s="168"/>
      <c r="AA26" s="168"/>
      <c r="AB26" s="168"/>
      <c r="AC26" s="168"/>
      <c r="AD26" s="873"/>
      <c r="AE26" s="873"/>
      <c r="AF26" s="873"/>
      <c r="AG26" s="873"/>
      <c r="AH26" s="873"/>
      <c r="AI26" s="873"/>
      <c r="AJ26" s="873"/>
      <c r="AK26" s="873"/>
      <c r="AL26" s="873"/>
      <c r="AM26" s="873"/>
      <c r="AN26" s="873"/>
      <c r="AO26" s="873"/>
      <c r="AP26" s="873"/>
      <c r="AQ26" s="873"/>
      <c r="AR26" s="873"/>
      <c r="AS26" s="873"/>
      <c r="AT26" s="873"/>
      <c r="AU26" s="873"/>
      <c r="AV26" s="873"/>
      <c r="AW26" s="873"/>
      <c r="AX26" s="873"/>
      <c r="AY26" s="873"/>
      <c r="AZ26" s="873"/>
      <c r="BA26" s="873"/>
      <c r="BB26" s="873"/>
      <c r="BC26" s="873"/>
      <c r="BD26" s="873"/>
      <c r="BE26" s="873"/>
      <c r="BF26" s="873"/>
      <c r="BG26" s="873"/>
      <c r="BH26" s="873"/>
      <c r="BI26" s="873"/>
      <c r="BJ26" s="873"/>
      <c r="BK26" s="873"/>
      <c r="BL26" s="873"/>
      <c r="BM26" s="873"/>
      <c r="BN26" s="873"/>
      <c r="BO26" s="873"/>
      <c r="BP26" s="873"/>
      <c r="BQ26" s="873"/>
      <c r="BR26" s="873"/>
      <c r="BS26" s="873"/>
      <c r="BT26" s="873"/>
      <c r="BU26" s="873"/>
      <c r="BV26" s="873"/>
      <c r="BW26" s="873"/>
      <c r="BX26" s="873"/>
      <c r="BY26" s="873"/>
      <c r="BZ26" s="873"/>
      <c r="CA26" s="873"/>
      <c r="CB26" s="873"/>
      <c r="CC26" s="873"/>
      <c r="CD26" s="873"/>
      <c r="CE26" s="873"/>
      <c r="CF26" s="873"/>
      <c r="CG26" s="873"/>
      <c r="CH26" s="873"/>
      <c r="CI26" s="873"/>
      <c r="CJ26" s="873"/>
      <c r="CK26" s="873"/>
      <c r="CL26" s="873"/>
      <c r="CM26" s="873"/>
      <c r="CN26" s="873"/>
      <c r="CO26" s="873"/>
      <c r="CP26" s="873"/>
      <c r="CQ26" s="873"/>
      <c r="CR26" s="873"/>
      <c r="CS26" s="873"/>
      <c r="CT26" s="873"/>
      <c r="CU26" s="873"/>
      <c r="CV26" s="873"/>
      <c r="CW26" s="873"/>
      <c r="CX26" s="873"/>
      <c r="CY26" s="873"/>
      <c r="CZ26" s="873"/>
      <c r="DA26" s="873"/>
      <c r="DB26" s="873"/>
      <c r="DC26" s="873"/>
      <c r="DD26" s="873"/>
      <c r="DE26" s="873"/>
      <c r="DF26" s="873"/>
      <c r="DG26" s="873"/>
      <c r="DH26" s="873"/>
      <c r="DI26" s="873"/>
      <c r="DJ26" s="873"/>
      <c r="DK26" s="873"/>
      <c r="DL26" s="873"/>
      <c r="DM26" s="873"/>
      <c r="DN26" s="873"/>
      <c r="DO26" s="873"/>
      <c r="DP26" s="873"/>
      <c r="DQ26" s="873"/>
      <c r="DR26" s="873"/>
      <c r="DS26" s="873"/>
      <c r="DT26" s="873"/>
      <c r="DU26" s="873"/>
      <c r="DV26" s="873"/>
      <c r="DW26" s="873"/>
      <c r="DX26" s="873"/>
      <c r="DY26" s="873"/>
      <c r="DZ26" s="873"/>
      <c r="EA26" s="873"/>
      <c r="EB26" s="873"/>
      <c r="EC26" s="873"/>
      <c r="ED26" s="873"/>
      <c r="EE26" s="873"/>
      <c r="EF26" s="873"/>
      <c r="EG26" s="873"/>
      <c r="EH26" s="873"/>
      <c r="EI26" s="873"/>
      <c r="EJ26" s="873"/>
      <c r="EK26" s="873"/>
      <c r="EL26" s="873"/>
      <c r="EM26" s="873"/>
      <c r="EN26" s="873"/>
      <c r="EO26" s="873"/>
      <c r="EP26" s="873"/>
      <c r="EQ26" s="873"/>
      <c r="ER26" s="873"/>
      <c r="ES26" s="873"/>
      <c r="ET26" s="873"/>
      <c r="EU26" s="873"/>
      <c r="EV26" s="873"/>
      <c r="EW26" s="873"/>
      <c r="EX26" s="873"/>
    </row>
    <row r="27" spans="1:154" s="166" customFormat="1" ht="19.95" customHeight="1" thickTop="1" thickBot="1" x14ac:dyDescent="0.3">
      <c r="A27" s="682" t="s">
        <v>43</v>
      </c>
      <c r="B27" s="288">
        <v>0</v>
      </c>
      <c r="C27" s="288">
        <v>0</v>
      </c>
      <c r="D27" s="288">
        <v>0</v>
      </c>
      <c r="E27" s="288">
        <v>0</v>
      </c>
      <c r="F27" s="288">
        <v>0</v>
      </c>
      <c r="G27" s="289">
        <v>0</v>
      </c>
      <c r="H27" s="289">
        <v>12</v>
      </c>
      <c r="I27" s="289">
        <v>23</v>
      </c>
      <c r="J27" s="289">
        <v>7</v>
      </c>
      <c r="K27" s="289">
        <v>42</v>
      </c>
      <c r="L27" s="288">
        <v>7</v>
      </c>
      <c r="M27" s="288">
        <v>95</v>
      </c>
      <c r="N27" s="288">
        <v>221</v>
      </c>
      <c r="O27" s="288">
        <v>56</v>
      </c>
      <c r="P27" s="288">
        <v>379</v>
      </c>
      <c r="Q27" s="289">
        <v>7</v>
      </c>
      <c r="R27" s="289">
        <v>107</v>
      </c>
      <c r="S27" s="289">
        <v>244</v>
      </c>
      <c r="T27" s="289">
        <v>63</v>
      </c>
      <c r="U27" s="289">
        <v>421</v>
      </c>
      <c r="V27" s="168"/>
      <c r="W27" s="168"/>
      <c r="X27" s="168"/>
      <c r="Y27" s="168"/>
      <c r="Z27" s="168"/>
      <c r="AA27" s="168"/>
      <c r="AB27" s="168"/>
      <c r="AC27" s="168"/>
      <c r="AD27" s="873"/>
      <c r="AE27" s="873"/>
      <c r="AF27" s="873"/>
      <c r="AG27" s="873"/>
      <c r="AH27" s="873"/>
      <c r="AI27" s="873"/>
      <c r="AJ27" s="873"/>
      <c r="AK27" s="873"/>
      <c r="AL27" s="873"/>
      <c r="AM27" s="873"/>
      <c r="AN27" s="873"/>
      <c r="AO27" s="873"/>
      <c r="AP27" s="873"/>
      <c r="AQ27" s="873"/>
      <c r="AR27" s="873"/>
      <c r="AS27" s="873"/>
      <c r="AT27" s="873"/>
      <c r="AU27" s="873"/>
      <c r="AV27" s="873"/>
      <c r="AW27" s="873"/>
      <c r="AX27" s="873"/>
      <c r="AY27" s="873"/>
      <c r="AZ27" s="873"/>
      <c r="BA27" s="873"/>
      <c r="BB27" s="873"/>
      <c r="BC27" s="873"/>
      <c r="BD27" s="873"/>
      <c r="BE27" s="873"/>
      <c r="BF27" s="873"/>
      <c r="BG27" s="873"/>
      <c r="BH27" s="873"/>
      <c r="BI27" s="873"/>
      <c r="BJ27" s="873"/>
      <c r="BK27" s="873"/>
      <c r="BL27" s="873"/>
      <c r="BM27" s="873"/>
      <c r="BN27" s="873"/>
      <c r="BO27" s="873"/>
      <c r="BP27" s="873"/>
      <c r="BQ27" s="873"/>
      <c r="BR27" s="873"/>
      <c r="BS27" s="873"/>
      <c r="BT27" s="873"/>
      <c r="BU27" s="873"/>
      <c r="BV27" s="873"/>
      <c r="BW27" s="873"/>
      <c r="BX27" s="873"/>
      <c r="BY27" s="873"/>
      <c r="BZ27" s="873"/>
      <c r="CA27" s="873"/>
      <c r="CB27" s="873"/>
      <c r="CC27" s="873"/>
      <c r="CD27" s="873"/>
      <c r="CE27" s="873"/>
      <c r="CF27" s="873"/>
      <c r="CG27" s="873"/>
      <c r="CH27" s="873"/>
      <c r="CI27" s="873"/>
      <c r="CJ27" s="873"/>
      <c r="CK27" s="873"/>
      <c r="CL27" s="873"/>
      <c r="CM27" s="873"/>
      <c r="CN27" s="873"/>
      <c r="CO27" s="873"/>
      <c r="CP27" s="873"/>
      <c r="CQ27" s="873"/>
      <c r="CR27" s="873"/>
      <c r="CS27" s="873"/>
      <c r="CT27" s="873"/>
      <c r="CU27" s="873"/>
      <c r="CV27" s="873"/>
      <c r="CW27" s="873"/>
      <c r="CX27" s="873"/>
      <c r="CY27" s="873"/>
      <c r="CZ27" s="873"/>
      <c r="DA27" s="873"/>
      <c r="DB27" s="873"/>
      <c r="DC27" s="873"/>
      <c r="DD27" s="873"/>
      <c r="DE27" s="873"/>
      <c r="DF27" s="873"/>
      <c r="DG27" s="873"/>
      <c r="DH27" s="873"/>
      <c r="DI27" s="873"/>
      <c r="DJ27" s="873"/>
      <c r="DK27" s="873"/>
      <c r="DL27" s="873"/>
      <c r="DM27" s="873"/>
      <c r="DN27" s="873"/>
      <c r="DO27" s="873"/>
      <c r="DP27" s="873"/>
      <c r="DQ27" s="873"/>
      <c r="DR27" s="873"/>
      <c r="DS27" s="873"/>
      <c r="DT27" s="873"/>
      <c r="DU27" s="873"/>
      <c r="DV27" s="873"/>
      <c r="DW27" s="873"/>
      <c r="DX27" s="873"/>
      <c r="DY27" s="873"/>
      <c r="DZ27" s="873"/>
      <c r="EA27" s="873"/>
      <c r="EB27" s="873"/>
      <c r="EC27" s="873"/>
      <c r="ED27" s="873"/>
      <c r="EE27" s="873"/>
      <c r="EF27" s="873"/>
      <c r="EG27" s="873"/>
      <c r="EH27" s="873"/>
      <c r="EI27" s="873"/>
      <c r="EJ27" s="873"/>
      <c r="EK27" s="873"/>
      <c r="EL27" s="873"/>
      <c r="EM27" s="873"/>
      <c r="EN27" s="873"/>
      <c r="EO27" s="873"/>
      <c r="EP27" s="873"/>
      <c r="EQ27" s="873"/>
      <c r="ER27" s="873"/>
      <c r="ES27" s="873"/>
      <c r="ET27" s="873"/>
      <c r="EU27" s="873"/>
      <c r="EV27" s="873"/>
      <c r="EW27" s="873"/>
      <c r="EX27" s="873"/>
    </row>
    <row r="28" spans="1:154" s="166" customFormat="1" ht="19.95" customHeight="1" thickTop="1" thickBot="1" x14ac:dyDescent="0.3">
      <c r="A28" s="682" t="s">
        <v>324</v>
      </c>
      <c r="B28" s="288">
        <v>0</v>
      </c>
      <c r="C28" s="288">
        <v>0</v>
      </c>
      <c r="D28" s="288" t="s">
        <v>544</v>
      </c>
      <c r="E28" s="288" t="s">
        <v>544</v>
      </c>
      <c r="F28" s="288" t="s">
        <v>544</v>
      </c>
      <c r="G28" s="289">
        <v>0</v>
      </c>
      <c r="H28" s="289">
        <v>0</v>
      </c>
      <c r="I28" s="289" t="s">
        <v>544</v>
      </c>
      <c r="J28" s="289" t="s">
        <v>544</v>
      </c>
      <c r="K28" s="289">
        <v>6</v>
      </c>
      <c r="L28" s="288" t="s">
        <v>544</v>
      </c>
      <c r="M28" s="288">
        <v>33</v>
      </c>
      <c r="N28" s="288">
        <v>96</v>
      </c>
      <c r="O28" s="288">
        <v>32</v>
      </c>
      <c r="P28" s="288">
        <v>164</v>
      </c>
      <c r="Q28" s="289" t="s">
        <v>544</v>
      </c>
      <c r="R28" s="289">
        <v>33</v>
      </c>
      <c r="S28" s="289">
        <v>100</v>
      </c>
      <c r="T28" s="289">
        <v>36</v>
      </c>
      <c r="U28" s="289">
        <v>172</v>
      </c>
      <c r="V28" s="168"/>
      <c r="W28" s="168"/>
      <c r="X28" s="168"/>
      <c r="Y28" s="168"/>
      <c r="Z28" s="168"/>
      <c r="AA28" s="168"/>
      <c r="AB28" s="168"/>
      <c r="AC28" s="168"/>
      <c r="AD28" s="873"/>
      <c r="AE28" s="873"/>
      <c r="AF28" s="873"/>
      <c r="AG28" s="873"/>
      <c r="AH28" s="873"/>
      <c r="AI28" s="873"/>
      <c r="AJ28" s="873"/>
      <c r="AK28" s="873"/>
      <c r="AL28" s="873"/>
      <c r="AM28" s="873"/>
      <c r="AN28" s="873"/>
      <c r="AO28" s="873"/>
      <c r="AP28" s="873"/>
      <c r="AQ28" s="873"/>
      <c r="AR28" s="873"/>
      <c r="AS28" s="873"/>
      <c r="AT28" s="873"/>
      <c r="AU28" s="873"/>
      <c r="AV28" s="873"/>
      <c r="AW28" s="873"/>
      <c r="AX28" s="873"/>
      <c r="AY28" s="873"/>
      <c r="AZ28" s="873"/>
      <c r="BA28" s="873"/>
      <c r="BB28" s="873"/>
      <c r="BC28" s="873"/>
      <c r="BD28" s="873"/>
      <c r="BE28" s="873"/>
      <c r="BF28" s="873"/>
      <c r="BG28" s="873"/>
      <c r="BH28" s="873"/>
      <c r="BI28" s="873"/>
      <c r="BJ28" s="873"/>
      <c r="BK28" s="873"/>
      <c r="BL28" s="873"/>
      <c r="BM28" s="873"/>
      <c r="BN28" s="873"/>
      <c r="BO28" s="873"/>
      <c r="BP28" s="873"/>
      <c r="BQ28" s="873"/>
      <c r="BR28" s="873"/>
      <c r="BS28" s="873"/>
      <c r="BT28" s="873"/>
      <c r="BU28" s="873"/>
      <c r="BV28" s="873"/>
      <c r="BW28" s="873"/>
      <c r="BX28" s="873"/>
      <c r="BY28" s="873"/>
      <c r="BZ28" s="873"/>
      <c r="CA28" s="873"/>
      <c r="CB28" s="873"/>
      <c r="CC28" s="873"/>
      <c r="CD28" s="873"/>
      <c r="CE28" s="873"/>
      <c r="CF28" s="873"/>
      <c r="CG28" s="873"/>
      <c r="CH28" s="873"/>
      <c r="CI28" s="873"/>
      <c r="CJ28" s="873"/>
      <c r="CK28" s="873"/>
      <c r="CL28" s="873"/>
      <c r="CM28" s="873"/>
      <c r="CN28" s="873"/>
      <c r="CO28" s="873"/>
      <c r="CP28" s="873"/>
      <c r="CQ28" s="873"/>
      <c r="CR28" s="873"/>
      <c r="CS28" s="873"/>
      <c r="CT28" s="873"/>
      <c r="CU28" s="873"/>
      <c r="CV28" s="873"/>
      <c r="CW28" s="873"/>
      <c r="CX28" s="873"/>
      <c r="CY28" s="873"/>
      <c r="CZ28" s="873"/>
      <c r="DA28" s="873"/>
      <c r="DB28" s="873"/>
      <c r="DC28" s="873"/>
      <c r="DD28" s="873"/>
      <c r="DE28" s="873"/>
      <c r="DF28" s="873"/>
      <c r="DG28" s="873"/>
      <c r="DH28" s="873"/>
      <c r="DI28" s="873"/>
      <c r="DJ28" s="873"/>
      <c r="DK28" s="873"/>
      <c r="DL28" s="873"/>
      <c r="DM28" s="873"/>
      <c r="DN28" s="873"/>
      <c r="DO28" s="873"/>
      <c r="DP28" s="873"/>
      <c r="DQ28" s="873"/>
      <c r="DR28" s="873"/>
      <c r="DS28" s="873"/>
      <c r="DT28" s="873"/>
      <c r="DU28" s="873"/>
      <c r="DV28" s="873"/>
      <c r="DW28" s="873"/>
      <c r="DX28" s="873"/>
      <c r="DY28" s="873"/>
      <c r="DZ28" s="873"/>
      <c r="EA28" s="873"/>
      <c r="EB28" s="873"/>
      <c r="EC28" s="873"/>
      <c r="ED28" s="873"/>
      <c r="EE28" s="873"/>
      <c r="EF28" s="873"/>
      <c r="EG28" s="873"/>
      <c r="EH28" s="873"/>
      <c r="EI28" s="873"/>
      <c r="EJ28" s="873"/>
      <c r="EK28" s="873"/>
      <c r="EL28" s="873"/>
      <c r="EM28" s="873"/>
      <c r="EN28" s="873"/>
      <c r="EO28" s="873"/>
      <c r="EP28" s="873"/>
      <c r="EQ28" s="873"/>
      <c r="ER28" s="873"/>
      <c r="ES28" s="873"/>
      <c r="ET28" s="873"/>
      <c r="EU28" s="873"/>
      <c r="EV28" s="873"/>
      <c r="EW28" s="873"/>
      <c r="EX28" s="873"/>
    </row>
    <row r="29" spans="1:154" s="166" customFormat="1" ht="19.95" customHeight="1" thickTop="1" thickBot="1" x14ac:dyDescent="0.3">
      <c r="A29" s="682" t="s">
        <v>190</v>
      </c>
      <c r="B29" s="288" t="s">
        <v>544</v>
      </c>
      <c r="C29" s="288">
        <v>0</v>
      </c>
      <c r="D29" s="288">
        <v>0</v>
      </c>
      <c r="E29" s="288">
        <v>0</v>
      </c>
      <c r="F29" s="288" t="s">
        <v>544</v>
      </c>
      <c r="G29" s="289" t="s">
        <v>544</v>
      </c>
      <c r="H29" s="289">
        <v>15</v>
      </c>
      <c r="I29" s="289">
        <v>20</v>
      </c>
      <c r="J29" s="289">
        <v>7</v>
      </c>
      <c r="K29" s="289">
        <v>45</v>
      </c>
      <c r="L29" s="288">
        <v>8</v>
      </c>
      <c r="M29" s="288">
        <v>17</v>
      </c>
      <c r="N29" s="288">
        <v>16</v>
      </c>
      <c r="O29" s="288">
        <v>15</v>
      </c>
      <c r="P29" s="288">
        <v>56</v>
      </c>
      <c r="Q29" s="289">
        <v>13</v>
      </c>
      <c r="R29" s="289">
        <v>32</v>
      </c>
      <c r="S29" s="289">
        <v>36</v>
      </c>
      <c r="T29" s="289">
        <v>22</v>
      </c>
      <c r="U29" s="289">
        <v>103</v>
      </c>
      <c r="V29" s="168"/>
      <c r="W29" s="168"/>
      <c r="X29" s="168"/>
      <c r="Y29" s="168"/>
      <c r="Z29" s="168"/>
      <c r="AA29" s="168"/>
      <c r="AB29" s="168"/>
      <c r="AC29" s="168"/>
      <c r="AD29" s="873"/>
      <c r="AE29" s="873"/>
      <c r="AF29" s="873"/>
      <c r="AG29" s="873"/>
      <c r="AH29" s="873"/>
      <c r="AI29" s="873"/>
      <c r="AJ29" s="873"/>
      <c r="AK29" s="873"/>
      <c r="AL29" s="873"/>
      <c r="AM29" s="873"/>
      <c r="AN29" s="873"/>
      <c r="AO29" s="873"/>
      <c r="AP29" s="873"/>
      <c r="AQ29" s="873"/>
      <c r="AR29" s="873"/>
      <c r="AS29" s="873"/>
      <c r="AT29" s="873"/>
      <c r="AU29" s="873"/>
      <c r="AV29" s="873"/>
      <c r="AW29" s="873"/>
      <c r="AX29" s="873"/>
      <c r="AY29" s="873"/>
      <c r="AZ29" s="873"/>
      <c r="BA29" s="873"/>
      <c r="BB29" s="873"/>
      <c r="BC29" s="873"/>
      <c r="BD29" s="873"/>
      <c r="BE29" s="873"/>
      <c r="BF29" s="873"/>
      <c r="BG29" s="873"/>
      <c r="BH29" s="873"/>
      <c r="BI29" s="873"/>
      <c r="BJ29" s="873"/>
      <c r="BK29" s="873"/>
      <c r="BL29" s="873"/>
      <c r="BM29" s="873"/>
      <c r="BN29" s="873"/>
      <c r="BO29" s="873"/>
      <c r="BP29" s="873"/>
      <c r="BQ29" s="873"/>
      <c r="BR29" s="873"/>
      <c r="BS29" s="873"/>
      <c r="BT29" s="873"/>
      <c r="BU29" s="873"/>
      <c r="BV29" s="873"/>
      <c r="BW29" s="873"/>
      <c r="BX29" s="873"/>
      <c r="BY29" s="873"/>
      <c r="BZ29" s="873"/>
      <c r="CA29" s="873"/>
      <c r="CB29" s="873"/>
      <c r="CC29" s="873"/>
      <c r="CD29" s="873"/>
      <c r="CE29" s="873"/>
      <c r="CF29" s="873"/>
      <c r="CG29" s="873"/>
      <c r="CH29" s="873"/>
      <c r="CI29" s="873"/>
      <c r="CJ29" s="873"/>
      <c r="CK29" s="873"/>
      <c r="CL29" s="873"/>
      <c r="CM29" s="873"/>
      <c r="CN29" s="873"/>
      <c r="CO29" s="873"/>
      <c r="CP29" s="873"/>
      <c r="CQ29" s="873"/>
      <c r="CR29" s="873"/>
      <c r="CS29" s="873"/>
      <c r="CT29" s="873"/>
      <c r="CU29" s="873"/>
      <c r="CV29" s="873"/>
      <c r="CW29" s="873"/>
      <c r="CX29" s="873"/>
      <c r="CY29" s="873"/>
      <c r="CZ29" s="873"/>
      <c r="DA29" s="873"/>
      <c r="DB29" s="873"/>
      <c r="DC29" s="873"/>
      <c r="DD29" s="873"/>
      <c r="DE29" s="873"/>
      <c r="DF29" s="873"/>
      <c r="DG29" s="873"/>
      <c r="DH29" s="873"/>
      <c r="DI29" s="873"/>
      <c r="DJ29" s="873"/>
      <c r="DK29" s="873"/>
      <c r="DL29" s="873"/>
      <c r="DM29" s="873"/>
      <c r="DN29" s="873"/>
      <c r="DO29" s="873"/>
      <c r="DP29" s="873"/>
      <c r="DQ29" s="873"/>
      <c r="DR29" s="873"/>
      <c r="DS29" s="873"/>
      <c r="DT29" s="873"/>
      <c r="DU29" s="873"/>
      <c r="DV29" s="873"/>
      <c r="DW29" s="873"/>
      <c r="DX29" s="873"/>
      <c r="DY29" s="873"/>
      <c r="DZ29" s="873"/>
      <c r="EA29" s="873"/>
      <c r="EB29" s="873"/>
      <c r="EC29" s="873"/>
      <c r="ED29" s="873"/>
      <c r="EE29" s="873"/>
      <c r="EF29" s="873"/>
      <c r="EG29" s="873"/>
      <c r="EH29" s="873"/>
      <c r="EI29" s="873"/>
      <c r="EJ29" s="873"/>
      <c r="EK29" s="873"/>
      <c r="EL29" s="873"/>
      <c r="EM29" s="873"/>
      <c r="EN29" s="873"/>
      <c r="EO29" s="873"/>
      <c r="EP29" s="873"/>
      <c r="EQ29" s="873"/>
      <c r="ER29" s="873"/>
      <c r="ES29" s="873"/>
      <c r="ET29" s="873"/>
      <c r="EU29" s="873"/>
      <c r="EV29" s="873"/>
      <c r="EW29" s="873"/>
      <c r="EX29" s="873"/>
    </row>
    <row r="30" spans="1:154" s="168" customFormat="1" ht="19.95" customHeight="1" thickTop="1" thickBot="1" x14ac:dyDescent="0.35">
      <c r="A30" s="682" t="s">
        <v>191</v>
      </c>
      <c r="B30" s="291" t="s">
        <v>544</v>
      </c>
      <c r="C30" s="291">
        <v>0</v>
      </c>
      <c r="D30" s="291">
        <v>0</v>
      </c>
      <c r="E30" s="291">
        <v>0</v>
      </c>
      <c r="F30" s="291" t="s">
        <v>544</v>
      </c>
      <c r="G30" s="292">
        <v>0</v>
      </c>
      <c r="H30" s="292" t="s">
        <v>544</v>
      </c>
      <c r="I30" s="292" t="s">
        <v>544</v>
      </c>
      <c r="J30" s="292" t="s">
        <v>544</v>
      </c>
      <c r="K30" s="292">
        <v>9</v>
      </c>
      <c r="L30" s="291">
        <v>12</v>
      </c>
      <c r="M30" s="291">
        <v>28</v>
      </c>
      <c r="N30" s="291">
        <v>20</v>
      </c>
      <c r="O30" s="291">
        <v>5</v>
      </c>
      <c r="P30" s="291">
        <v>65</v>
      </c>
      <c r="Q30" s="292">
        <v>13</v>
      </c>
      <c r="R30" s="292">
        <v>32</v>
      </c>
      <c r="S30" s="292">
        <v>23</v>
      </c>
      <c r="T30" s="292">
        <v>7</v>
      </c>
      <c r="U30" s="292">
        <v>75</v>
      </c>
      <c r="AD30" s="873"/>
      <c r="AE30" s="873"/>
      <c r="AF30" s="873"/>
      <c r="AG30" s="873"/>
      <c r="AH30" s="873"/>
      <c r="AI30" s="873"/>
      <c r="AJ30" s="873"/>
      <c r="AK30" s="873"/>
      <c r="AL30" s="873"/>
      <c r="AM30" s="873"/>
      <c r="AN30" s="873"/>
      <c r="AO30" s="873"/>
      <c r="AP30" s="873"/>
      <c r="AQ30" s="873"/>
      <c r="AR30" s="873"/>
      <c r="AS30" s="873"/>
      <c r="AT30" s="873"/>
      <c r="AU30" s="873"/>
      <c r="AV30" s="873"/>
      <c r="AW30" s="873"/>
      <c r="AX30" s="873"/>
      <c r="AY30" s="873"/>
      <c r="AZ30" s="873"/>
      <c r="BA30" s="873"/>
      <c r="BB30" s="873"/>
      <c r="BC30" s="873"/>
      <c r="BD30" s="873"/>
      <c r="BE30" s="873"/>
      <c r="BF30" s="873"/>
      <c r="BG30" s="873"/>
      <c r="BH30" s="873"/>
      <c r="BI30" s="873"/>
      <c r="BJ30" s="873"/>
      <c r="BK30" s="873"/>
      <c r="BL30" s="873"/>
      <c r="BM30" s="873"/>
      <c r="BN30" s="873"/>
      <c r="BO30" s="873"/>
      <c r="BP30" s="873"/>
      <c r="BQ30" s="873"/>
      <c r="BR30" s="873"/>
      <c r="BS30" s="873"/>
      <c r="BT30" s="873"/>
      <c r="BU30" s="873"/>
      <c r="BV30" s="873"/>
      <c r="BW30" s="873"/>
      <c r="BX30" s="873"/>
      <c r="BY30" s="873"/>
      <c r="BZ30" s="873"/>
      <c r="CA30" s="873"/>
      <c r="CB30" s="873"/>
      <c r="CC30" s="873"/>
      <c r="CD30" s="873"/>
      <c r="CE30" s="873"/>
      <c r="CF30" s="873"/>
      <c r="CG30" s="873"/>
      <c r="CH30" s="873"/>
      <c r="CI30" s="873"/>
      <c r="CJ30" s="873"/>
      <c r="CK30" s="873"/>
      <c r="CL30" s="873"/>
      <c r="CM30" s="873"/>
      <c r="CN30" s="873"/>
      <c r="CO30" s="873"/>
      <c r="CP30" s="873"/>
      <c r="CQ30" s="873"/>
      <c r="CR30" s="873"/>
      <c r="CS30" s="873"/>
      <c r="CT30" s="873"/>
      <c r="CU30" s="873"/>
      <c r="CV30" s="873"/>
      <c r="CW30" s="873"/>
      <c r="CX30" s="873"/>
      <c r="CY30" s="873"/>
      <c r="CZ30" s="873"/>
      <c r="DA30" s="873"/>
      <c r="DB30" s="873"/>
      <c r="DC30" s="873"/>
      <c r="DD30" s="873"/>
      <c r="DE30" s="873"/>
      <c r="DF30" s="873"/>
      <c r="DG30" s="873"/>
      <c r="DH30" s="873"/>
      <c r="DI30" s="873"/>
      <c r="DJ30" s="873"/>
      <c r="DK30" s="873"/>
      <c r="DL30" s="873"/>
      <c r="DM30" s="873"/>
      <c r="DN30" s="873"/>
      <c r="DO30" s="873"/>
      <c r="DP30" s="873"/>
      <c r="DQ30" s="873"/>
      <c r="DR30" s="873"/>
      <c r="DS30" s="873"/>
      <c r="DT30" s="873"/>
      <c r="DU30" s="873"/>
      <c r="DV30" s="873"/>
      <c r="DW30" s="873"/>
      <c r="DX30" s="873"/>
      <c r="DY30" s="873"/>
      <c r="DZ30" s="873"/>
      <c r="EA30" s="873"/>
      <c r="EB30" s="873"/>
      <c r="EC30" s="873"/>
      <c r="ED30" s="873"/>
      <c r="EE30" s="873"/>
      <c r="EF30" s="873"/>
      <c r="EG30" s="873"/>
      <c r="EH30" s="873"/>
      <c r="EI30" s="873"/>
      <c r="EJ30" s="873"/>
      <c r="EK30" s="873"/>
      <c r="EL30" s="873"/>
      <c r="EM30" s="873"/>
      <c r="EN30" s="873"/>
      <c r="EO30" s="873"/>
      <c r="EP30" s="873"/>
      <c r="EQ30" s="873"/>
      <c r="ER30" s="873"/>
      <c r="ES30" s="873"/>
      <c r="ET30" s="873"/>
      <c r="EU30" s="873"/>
      <c r="EV30" s="873"/>
      <c r="EW30" s="873"/>
      <c r="EX30" s="873"/>
    </row>
    <row r="31" spans="1:154" s="877" customFormat="1" ht="19.95" customHeight="1" thickTop="1" thickBot="1" x14ac:dyDescent="0.3">
      <c r="A31" s="874" t="s">
        <v>17</v>
      </c>
      <c r="B31" s="293">
        <v>0</v>
      </c>
      <c r="C31" s="293">
        <v>0</v>
      </c>
      <c r="D31" s="293">
        <v>0</v>
      </c>
      <c r="E31" s="293">
        <v>0</v>
      </c>
      <c r="F31" s="293">
        <v>0</v>
      </c>
      <c r="G31" s="293" t="s">
        <v>544</v>
      </c>
      <c r="H31" s="293">
        <v>5</v>
      </c>
      <c r="I31" s="293" t="s">
        <v>544</v>
      </c>
      <c r="J31" s="293">
        <v>0</v>
      </c>
      <c r="K31" s="293">
        <v>9</v>
      </c>
      <c r="L31" s="293">
        <v>0</v>
      </c>
      <c r="M31" s="293">
        <v>0</v>
      </c>
      <c r="N31" s="293">
        <v>0</v>
      </c>
      <c r="O31" s="293" t="s">
        <v>544</v>
      </c>
      <c r="P31" s="293" t="s">
        <v>544</v>
      </c>
      <c r="Q31" s="293" t="s">
        <v>544</v>
      </c>
      <c r="R31" s="293">
        <v>5</v>
      </c>
      <c r="S31" s="293" t="s">
        <v>544</v>
      </c>
      <c r="T31" s="293" t="s">
        <v>544</v>
      </c>
      <c r="U31" s="293">
        <v>10</v>
      </c>
      <c r="V31" s="336"/>
      <c r="W31" s="336"/>
      <c r="X31" s="336"/>
      <c r="Y31" s="336"/>
      <c r="Z31" s="336"/>
      <c r="AA31" s="336"/>
      <c r="AB31" s="336"/>
      <c r="AC31" s="336"/>
      <c r="AD31" s="875"/>
      <c r="AE31" s="875"/>
      <c r="AF31" s="875"/>
      <c r="AG31" s="875"/>
      <c r="AH31" s="875"/>
      <c r="AI31" s="875"/>
      <c r="AJ31" s="875"/>
      <c r="AK31" s="875"/>
      <c r="AL31" s="875"/>
      <c r="AM31" s="875"/>
      <c r="AN31" s="875"/>
      <c r="AO31" s="875"/>
      <c r="AP31" s="875"/>
      <c r="AQ31" s="875"/>
      <c r="AR31" s="875"/>
      <c r="AS31" s="875"/>
      <c r="AT31" s="875"/>
      <c r="AU31" s="875"/>
      <c r="AV31" s="875"/>
      <c r="AW31" s="875"/>
      <c r="AX31" s="875"/>
      <c r="AY31" s="875"/>
      <c r="AZ31" s="875"/>
      <c r="BA31" s="875"/>
      <c r="BB31" s="875"/>
      <c r="BC31" s="875"/>
      <c r="BD31" s="875"/>
      <c r="BE31" s="875"/>
      <c r="BF31" s="875"/>
      <c r="BG31" s="875"/>
      <c r="BH31" s="875"/>
      <c r="BI31" s="875"/>
      <c r="BJ31" s="875"/>
      <c r="BK31" s="875"/>
      <c r="BL31" s="875"/>
      <c r="BM31" s="875"/>
      <c r="BN31" s="875"/>
      <c r="BO31" s="875"/>
      <c r="BP31" s="875"/>
      <c r="BQ31" s="875"/>
      <c r="BR31" s="875"/>
      <c r="BS31" s="875"/>
      <c r="BT31" s="875"/>
      <c r="BU31" s="875"/>
      <c r="BV31" s="875"/>
      <c r="BW31" s="875"/>
      <c r="BX31" s="875"/>
      <c r="BY31" s="875"/>
      <c r="BZ31" s="875"/>
      <c r="CA31" s="875"/>
      <c r="CB31" s="875"/>
      <c r="CC31" s="875"/>
      <c r="CD31" s="875"/>
      <c r="CE31" s="875"/>
      <c r="CF31" s="875"/>
      <c r="CG31" s="875"/>
      <c r="CH31" s="875"/>
      <c r="CI31" s="875"/>
      <c r="CJ31" s="875"/>
      <c r="CK31" s="875"/>
      <c r="CL31" s="875"/>
      <c r="CM31" s="875"/>
      <c r="CN31" s="875"/>
      <c r="CO31" s="875"/>
      <c r="CP31" s="875"/>
      <c r="CQ31" s="875"/>
      <c r="CR31" s="875"/>
      <c r="CS31" s="875"/>
      <c r="CT31" s="875"/>
      <c r="CU31" s="875"/>
      <c r="CV31" s="875"/>
      <c r="CW31" s="875"/>
      <c r="CX31" s="875"/>
      <c r="CY31" s="875"/>
      <c r="CZ31" s="875"/>
      <c r="DA31" s="875"/>
      <c r="DB31" s="875"/>
      <c r="DC31" s="875"/>
      <c r="DD31" s="875"/>
      <c r="DE31" s="875"/>
      <c r="DF31" s="875"/>
      <c r="DG31" s="875"/>
      <c r="DH31" s="875"/>
      <c r="DI31" s="875"/>
      <c r="DJ31" s="875"/>
      <c r="DK31" s="875"/>
      <c r="DL31" s="875"/>
      <c r="DM31" s="875"/>
      <c r="DN31" s="875"/>
      <c r="DO31" s="875"/>
      <c r="DP31" s="875"/>
      <c r="DQ31" s="875"/>
      <c r="DR31" s="875"/>
      <c r="DS31" s="875"/>
      <c r="DT31" s="875"/>
      <c r="DU31" s="875"/>
      <c r="DV31" s="875"/>
      <c r="DW31" s="875"/>
      <c r="DX31" s="875"/>
      <c r="DY31" s="875"/>
      <c r="DZ31" s="875"/>
      <c r="EA31" s="875"/>
      <c r="EB31" s="875"/>
      <c r="EC31" s="875"/>
      <c r="ED31" s="875"/>
      <c r="EE31" s="875"/>
      <c r="EF31" s="875"/>
      <c r="EG31" s="875"/>
      <c r="EH31" s="875"/>
      <c r="EI31" s="875"/>
      <c r="EJ31" s="875"/>
      <c r="EK31" s="875"/>
      <c r="EL31" s="875"/>
      <c r="EM31" s="875"/>
      <c r="EN31" s="875"/>
      <c r="EO31" s="875"/>
      <c r="EP31" s="875"/>
      <c r="EQ31" s="875"/>
      <c r="ER31" s="875"/>
      <c r="ES31" s="875"/>
      <c r="ET31" s="875"/>
      <c r="EU31" s="875"/>
      <c r="EV31" s="875"/>
      <c r="EW31" s="875"/>
      <c r="EX31" s="875"/>
    </row>
    <row r="32" spans="1:154" s="877" customFormat="1" ht="19.95" customHeight="1" thickTop="1" thickBot="1" x14ac:dyDescent="0.3">
      <c r="A32" s="874" t="s">
        <v>56</v>
      </c>
      <c r="B32" s="293">
        <v>0</v>
      </c>
      <c r="C32" s="293" t="s">
        <v>544</v>
      </c>
      <c r="D32" s="293" t="s">
        <v>544</v>
      </c>
      <c r="E32" s="293" t="s">
        <v>544</v>
      </c>
      <c r="F32" s="293" t="s">
        <v>544</v>
      </c>
      <c r="G32" s="293">
        <v>0</v>
      </c>
      <c r="H32" s="293" t="s">
        <v>544</v>
      </c>
      <c r="I32" s="293" t="s">
        <v>544</v>
      </c>
      <c r="J32" s="293" t="s">
        <v>544</v>
      </c>
      <c r="K32" s="293" t="s">
        <v>544</v>
      </c>
      <c r="L32" s="293">
        <v>0</v>
      </c>
      <c r="M32" s="293">
        <v>11</v>
      </c>
      <c r="N32" s="293">
        <v>6</v>
      </c>
      <c r="O32" s="293" t="s">
        <v>544</v>
      </c>
      <c r="P32" s="293">
        <v>18</v>
      </c>
      <c r="Q32" s="293">
        <v>0</v>
      </c>
      <c r="R32" s="293">
        <v>13</v>
      </c>
      <c r="S32" s="293">
        <v>9</v>
      </c>
      <c r="T32" s="293" t="s">
        <v>544</v>
      </c>
      <c r="U32" s="293">
        <v>26</v>
      </c>
      <c r="V32" s="336"/>
      <c r="W32" s="336"/>
      <c r="X32" s="336"/>
      <c r="Y32" s="336"/>
      <c r="Z32" s="336"/>
      <c r="AA32" s="336"/>
      <c r="AB32" s="336"/>
      <c r="AC32" s="336"/>
      <c r="AD32" s="875"/>
      <c r="AE32" s="875"/>
      <c r="AF32" s="875"/>
      <c r="AG32" s="875"/>
      <c r="AH32" s="875"/>
      <c r="AI32" s="875"/>
      <c r="AJ32" s="875"/>
      <c r="AK32" s="875"/>
      <c r="AL32" s="875"/>
      <c r="AM32" s="875"/>
      <c r="AN32" s="875"/>
      <c r="AO32" s="875"/>
      <c r="AP32" s="875"/>
      <c r="AQ32" s="875"/>
      <c r="AR32" s="875"/>
      <c r="AS32" s="875"/>
      <c r="AT32" s="875"/>
      <c r="AU32" s="875"/>
      <c r="AV32" s="875"/>
      <c r="AW32" s="875"/>
      <c r="AX32" s="875"/>
      <c r="AY32" s="875"/>
      <c r="AZ32" s="875"/>
      <c r="BA32" s="875"/>
      <c r="BB32" s="875"/>
      <c r="BC32" s="875"/>
      <c r="BD32" s="875"/>
      <c r="BE32" s="875"/>
      <c r="BF32" s="875"/>
      <c r="BG32" s="875"/>
      <c r="BH32" s="875"/>
      <c r="BI32" s="875"/>
      <c r="BJ32" s="875"/>
      <c r="BK32" s="875"/>
      <c r="BL32" s="875"/>
      <c r="BM32" s="875"/>
      <c r="BN32" s="875"/>
      <c r="BO32" s="875"/>
      <c r="BP32" s="875"/>
      <c r="BQ32" s="875"/>
      <c r="BR32" s="875"/>
      <c r="BS32" s="875"/>
      <c r="BT32" s="875"/>
      <c r="BU32" s="875"/>
      <c r="BV32" s="875"/>
      <c r="BW32" s="875"/>
      <c r="BX32" s="875"/>
      <c r="BY32" s="875"/>
      <c r="BZ32" s="875"/>
      <c r="CA32" s="875"/>
      <c r="CB32" s="875"/>
      <c r="CC32" s="875"/>
      <c r="CD32" s="875"/>
      <c r="CE32" s="875"/>
      <c r="CF32" s="875"/>
      <c r="CG32" s="875"/>
      <c r="CH32" s="875"/>
      <c r="CI32" s="875"/>
      <c r="CJ32" s="875"/>
      <c r="CK32" s="875"/>
      <c r="CL32" s="875"/>
      <c r="CM32" s="875"/>
      <c r="CN32" s="875"/>
      <c r="CO32" s="875"/>
      <c r="CP32" s="875"/>
      <c r="CQ32" s="875"/>
      <c r="CR32" s="875"/>
      <c r="CS32" s="875"/>
      <c r="CT32" s="875"/>
      <c r="CU32" s="875"/>
      <c r="CV32" s="875"/>
      <c r="CW32" s="875"/>
      <c r="CX32" s="875"/>
      <c r="CY32" s="875"/>
      <c r="CZ32" s="875"/>
      <c r="DA32" s="875"/>
      <c r="DB32" s="875"/>
      <c r="DC32" s="875"/>
      <c r="DD32" s="875"/>
      <c r="DE32" s="875"/>
      <c r="DF32" s="875"/>
      <c r="DG32" s="875"/>
      <c r="DH32" s="875"/>
      <c r="DI32" s="875"/>
      <c r="DJ32" s="875"/>
      <c r="DK32" s="875"/>
      <c r="DL32" s="875"/>
      <c r="DM32" s="875"/>
      <c r="DN32" s="875"/>
      <c r="DO32" s="875"/>
      <c r="DP32" s="875"/>
      <c r="DQ32" s="875"/>
      <c r="DR32" s="875"/>
      <c r="DS32" s="875"/>
      <c r="DT32" s="875"/>
      <c r="DU32" s="875"/>
      <c r="DV32" s="875"/>
      <c r="DW32" s="875"/>
      <c r="DX32" s="875"/>
      <c r="DY32" s="875"/>
      <c r="DZ32" s="875"/>
      <c r="EA32" s="875"/>
      <c r="EB32" s="875"/>
      <c r="EC32" s="875"/>
      <c r="ED32" s="875"/>
      <c r="EE32" s="875"/>
      <c r="EF32" s="875"/>
      <c r="EG32" s="875"/>
      <c r="EH32" s="875"/>
      <c r="EI32" s="875"/>
      <c r="EJ32" s="875"/>
      <c r="EK32" s="875"/>
      <c r="EL32" s="875"/>
      <c r="EM32" s="875"/>
      <c r="EN32" s="875"/>
      <c r="EO32" s="875"/>
      <c r="EP32" s="875"/>
      <c r="EQ32" s="875"/>
      <c r="ER32" s="875"/>
      <c r="ES32" s="875"/>
      <c r="ET32" s="875"/>
      <c r="EU32" s="875"/>
      <c r="EV32" s="875"/>
      <c r="EW32" s="875"/>
      <c r="EX32" s="875"/>
    </row>
    <row r="33" spans="1:154" s="879" customFormat="1" ht="19.95" customHeight="1" thickTop="1" thickBot="1" x14ac:dyDescent="0.3">
      <c r="A33" s="878" t="s">
        <v>5</v>
      </c>
      <c r="B33" s="294">
        <v>2419</v>
      </c>
      <c r="C33" s="294">
        <v>72</v>
      </c>
      <c r="D33" s="294">
        <v>74</v>
      </c>
      <c r="E33" s="294">
        <v>39</v>
      </c>
      <c r="F33" s="294">
        <v>2604</v>
      </c>
      <c r="G33" s="294">
        <v>3229</v>
      </c>
      <c r="H33" s="294">
        <v>2329</v>
      </c>
      <c r="I33" s="294">
        <v>2304</v>
      </c>
      <c r="J33" s="294">
        <v>1289</v>
      </c>
      <c r="K33" s="294">
        <v>9151</v>
      </c>
      <c r="L33" s="294">
        <v>4384</v>
      </c>
      <c r="M33" s="294">
        <v>4076</v>
      </c>
      <c r="N33" s="294">
        <v>5255</v>
      </c>
      <c r="O33" s="294">
        <v>2918</v>
      </c>
      <c r="P33" s="294">
        <v>16633</v>
      </c>
      <c r="Q33" s="294">
        <v>10032</v>
      </c>
      <c r="R33" s="294">
        <v>6477</v>
      </c>
      <c r="S33" s="294">
        <v>7633</v>
      </c>
      <c r="T33" s="294">
        <v>4246</v>
      </c>
      <c r="U33" s="294">
        <v>28388</v>
      </c>
      <c r="V33" s="168"/>
      <c r="W33" s="168"/>
      <c r="X33" s="168"/>
      <c r="Y33" s="168"/>
      <c r="Z33" s="168"/>
      <c r="AA33" s="168"/>
      <c r="AB33" s="168"/>
      <c r="AC33" s="168"/>
      <c r="AD33" s="873"/>
      <c r="AE33" s="873"/>
      <c r="AF33" s="873"/>
      <c r="AG33" s="873"/>
      <c r="AH33" s="873"/>
      <c r="AI33" s="873"/>
      <c r="AJ33" s="873"/>
      <c r="AK33" s="873"/>
      <c r="AL33" s="873"/>
      <c r="AM33" s="873"/>
      <c r="AN33" s="873"/>
      <c r="AO33" s="873"/>
      <c r="AP33" s="873"/>
      <c r="AQ33" s="873"/>
      <c r="AR33" s="873"/>
      <c r="AS33" s="873"/>
      <c r="AT33" s="873"/>
      <c r="AU33" s="873"/>
      <c r="AV33" s="873"/>
      <c r="AW33" s="873"/>
      <c r="AX33" s="873"/>
      <c r="AY33" s="873"/>
      <c r="AZ33" s="873"/>
      <c r="BA33" s="873"/>
      <c r="BB33" s="873"/>
      <c r="BC33" s="873"/>
      <c r="BD33" s="873"/>
      <c r="BE33" s="873"/>
      <c r="BF33" s="873"/>
      <c r="BG33" s="873"/>
      <c r="BH33" s="873"/>
      <c r="BI33" s="873"/>
      <c r="BJ33" s="873"/>
      <c r="BK33" s="873"/>
      <c r="BL33" s="873"/>
      <c r="BM33" s="873"/>
      <c r="BN33" s="873"/>
      <c r="BO33" s="873"/>
      <c r="BP33" s="873"/>
      <c r="BQ33" s="873"/>
      <c r="BR33" s="873"/>
      <c r="BS33" s="873"/>
      <c r="BT33" s="873"/>
      <c r="BU33" s="873"/>
      <c r="BV33" s="873"/>
      <c r="BW33" s="873"/>
      <c r="BX33" s="873"/>
      <c r="BY33" s="873"/>
      <c r="BZ33" s="873"/>
      <c r="CA33" s="873"/>
      <c r="CB33" s="873"/>
      <c r="CC33" s="873"/>
      <c r="CD33" s="873"/>
      <c r="CE33" s="873"/>
      <c r="CF33" s="873"/>
      <c r="CG33" s="873"/>
      <c r="CH33" s="873"/>
      <c r="CI33" s="873"/>
      <c r="CJ33" s="873"/>
      <c r="CK33" s="873"/>
      <c r="CL33" s="873"/>
      <c r="CM33" s="873"/>
      <c r="CN33" s="873"/>
      <c r="CO33" s="873"/>
      <c r="CP33" s="873"/>
      <c r="CQ33" s="873"/>
      <c r="CR33" s="873"/>
      <c r="CS33" s="873"/>
      <c r="CT33" s="873"/>
      <c r="CU33" s="873"/>
      <c r="CV33" s="873"/>
      <c r="CW33" s="873"/>
      <c r="CX33" s="873"/>
      <c r="CY33" s="873"/>
      <c r="CZ33" s="873"/>
      <c r="DA33" s="873"/>
      <c r="DB33" s="873"/>
      <c r="DC33" s="873"/>
      <c r="DD33" s="873"/>
      <c r="DE33" s="873"/>
      <c r="DF33" s="873"/>
      <c r="DG33" s="873"/>
      <c r="DH33" s="873"/>
      <c r="DI33" s="873"/>
      <c r="DJ33" s="873"/>
      <c r="DK33" s="873"/>
      <c r="DL33" s="873"/>
      <c r="DM33" s="873"/>
      <c r="DN33" s="873"/>
      <c r="DO33" s="873"/>
      <c r="DP33" s="873"/>
      <c r="DQ33" s="873"/>
      <c r="DR33" s="873"/>
      <c r="DS33" s="873"/>
      <c r="DT33" s="873"/>
      <c r="DU33" s="873"/>
      <c r="DV33" s="873"/>
      <c r="DW33" s="873"/>
      <c r="DX33" s="873"/>
      <c r="DY33" s="873"/>
      <c r="DZ33" s="873"/>
      <c r="EA33" s="873"/>
      <c r="EB33" s="873"/>
      <c r="EC33" s="873"/>
      <c r="ED33" s="873"/>
      <c r="EE33" s="873"/>
      <c r="EF33" s="873"/>
      <c r="EG33" s="873"/>
      <c r="EH33" s="873"/>
      <c r="EI33" s="873"/>
      <c r="EJ33" s="873"/>
      <c r="EK33" s="873"/>
      <c r="EL33" s="873"/>
      <c r="EM33" s="873"/>
      <c r="EN33" s="873"/>
      <c r="EO33" s="873"/>
      <c r="EP33" s="873"/>
      <c r="EQ33" s="873"/>
      <c r="ER33" s="873"/>
      <c r="ES33" s="873"/>
      <c r="ET33" s="873"/>
      <c r="EU33" s="873"/>
      <c r="EV33" s="873"/>
      <c r="EW33" s="873"/>
      <c r="EX33" s="873"/>
    </row>
    <row r="34" spans="1:154" s="166" customFormat="1" ht="24" customHeight="1" thickTop="1" thickBot="1" x14ac:dyDescent="0.3">
      <c r="A34" s="696" t="s">
        <v>564</v>
      </c>
      <c r="B34" s="452"/>
      <c r="C34" s="497"/>
      <c r="D34" s="497"/>
      <c r="E34" s="497"/>
      <c r="F34" s="497"/>
      <c r="G34" s="497"/>
      <c r="H34" s="497"/>
      <c r="I34" s="497"/>
      <c r="J34" s="497"/>
      <c r="K34" s="497"/>
      <c r="L34" s="497"/>
      <c r="M34" s="497"/>
      <c r="N34" s="498"/>
      <c r="O34" s="286"/>
      <c r="P34" s="286"/>
      <c r="Q34" s="286"/>
      <c r="R34" s="286"/>
      <c r="S34" s="286"/>
      <c r="T34" s="286"/>
      <c r="U34" s="287"/>
      <c r="V34" s="168"/>
      <c r="W34" s="168"/>
      <c r="X34" s="168"/>
      <c r="Y34" s="168"/>
      <c r="Z34" s="168"/>
      <c r="AA34" s="168"/>
      <c r="AB34" s="168"/>
      <c r="AC34" s="168"/>
      <c r="AD34" s="873"/>
      <c r="AE34" s="873"/>
      <c r="AF34" s="873"/>
      <c r="AG34" s="873"/>
      <c r="AH34" s="873"/>
      <c r="AI34" s="873"/>
      <c r="AJ34" s="873"/>
      <c r="AK34" s="873"/>
      <c r="AL34" s="873"/>
      <c r="AM34" s="873"/>
      <c r="AN34" s="873"/>
      <c r="AO34" s="873"/>
      <c r="AP34" s="873"/>
      <c r="AQ34" s="873"/>
      <c r="AR34" s="873"/>
      <c r="AS34" s="873"/>
      <c r="AT34" s="873"/>
      <c r="AU34" s="873"/>
      <c r="AV34" s="873"/>
      <c r="AW34" s="873"/>
      <c r="AX34" s="873"/>
      <c r="AY34" s="873"/>
      <c r="AZ34" s="873"/>
      <c r="BA34" s="873"/>
      <c r="BB34" s="873"/>
      <c r="BC34" s="873"/>
      <c r="BD34" s="873"/>
      <c r="BE34" s="873"/>
      <c r="BF34" s="873"/>
      <c r="BG34" s="873"/>
      <c r="BH34" s="873"/>
      <c r="BI34" s="873"/>
      <c r="BJ34" s="873"/>
      <c r="BK34" s="873"/>
      <c r="BL34" s="873"/>
      <c r="BM34" s="873"/>
      <c r="BN34" s="873"/>
      <c r="BO34" s="873"/>
      <c r="BP34" s="873"/>
      <c r="BQ34" s="873"/>
      <c r="BR34" s="873"/>
      <c r="BS34" s="873"/>
      <c r="BT34" s="873"/>
      <c r="BU34" s="873"/>
      <c r="BV34" s="873"/>
      <c r="BW34" s="873"/>
      <c r="BX34" s="873"/>
      <c r="BY34" s="873"/>
      <c r="BZ34" s="873"/>
      <c r="CA34" s="873"/>
      <c r="CB34" s="873"/>
      <c r="CC34" s="873"/>
      <c r="CD34" s="873"/>
      <c r="CE34" s="873"/>
      <c r="CF34" s="873"/>
      <c r="CG34" s="873"/>
      <c r="CH34" s="873"/>
      <c r="CI34" s="873"/>
      <c r="CJ34" s="873"/>
      <c r="CK34" s="873"/>
      <c r="CL34" s="873"/>
      <c r="CM34" s="873"/>
      <c r="CN34" s="873"/>
      <c r="CO34" s="873"/>
      <c r="CP34" s="873"/>
      <c r="CQ34" s="873"/>
      <c r="CR34" s="873"/>
      <c r="CS34" s="873"/>
      <c r="CT34" s="873"/>
      <c r="CU34" s="873"/>
      <c r="CV34" s="873"/>
      <c r="CW34" s="873"/>
      <c r="CX34" s="873"/>
      <c r="CY34" s="873"/>
      <c r="CZ34" s="873"/>
      <c r="DA34" s="873"/>
      <c r="DB34" s="873"/>
      <c r="DC34" s="873"/>
      <c r="DD34" s="873"/>
      <c r="DE34" s="873"/>
      <c r="DF34" s="873"/>
      <c r="DG34" s="873"/>
      <c r="DH34" s="873"/>
      <c r="DI34" s="873"/>
      <c r="DJ34" s="873"/>
      <c r="DK34" s="873"/>
      <c r="DL34" s="873"/>
      <c r="DM34" s="873"/>
      <c r="DN34" s="873"/>
      <c r="DO34" s="873"/>
      <c r="DP34" s="873"/>
      <c r="DQ34" s="873"/>
      <c r="DR34" s="873"/>
      <c r="DS34" s="873"/>
      <c r="DT34" s="873"/>
      <c r="DU34" s="873"/>
      <c r="DV34" s="873"/>
      <c r="DW34" s="873"/>
      <c r="DX34" s="873"/>
      <c r="DY34" s="873"/>
      <c r="DZ34" s="873"/>
      <c r="EA34" s="873"/>
      <c r="EB34" s="873"/>
      <c r="EC34" s="873"/>
      <c r="ED34" s="873"/>
      <c r="EE34" s="873"/>
      <c r="EF34" s="873"/>
      <c r="EG34" s="873"/>
      <c r="EH34" s="873"/>
      <c r="EI34" s="873"/>
      <c r="EJ34" s="873"/>
      <c r="EK34" s="873"/>
      <c r="EL34" s="873"/>
      <c r="EM34" s="873"/>
      <c r="EN34" s="873"/>
      <c r="EO34" s="873"/>
      <c r="EP34" s="873"/>
      <c r="EQ34" s="873"/>
      <c r="ER34" s="873"/>
      <c r="ES34" s="873"/>
      <c r="ET34" s="873"/>
      <c r="EU34" s="873"/>
      <c r="EV34" s="873"/>
      <c r="EW34" s="873"/>
      <c r="EX34" s="873"/>
    </row>
    <row r="35" spans="1:154" s="166" customFormat="1" ht="24" customHeight="1" thickTop="1" thickBot="1" x14ac:dyDescent="0.3">
      <c r="A35" s="990" t="s">
        <v>472</v>
      </c>
      <c r="B35" s="991"/>
      <c r="C35" s="364"/>
      <c r="D35" s="364"/>
      <c r="E35" s="364"/>
      <c r="F35" s="364"/>
      <c r="G35" s="364"/>
      <c r="H35" s="364"/>
      <c r="I35" s="364"/>
      <c r="J35" s="364"/>
      <c r="K35" s="364"/>
      <c r="L35" s="364"/>
      <c r="M35" s="283"/>
      <c r="N35" s="364"/>
      <c r="O35" s="365"/>
      <c r="P35" s="365"/>
      <c r="Q35" s="365"/>
      <c r="R35" s="365"/>
      <c r="S35" s="365"/>
      <c r="T35" s="365"/>
      <c r="U35" s="284"/>
      <c r="V35" s="168"/>
      <c r="W35" s="168"/>
      <c r="X35" s="168"/>
      <c r="Y35" s="168"/>
      <c r="Z35" s="168"/>
      <c r="AA35" s="168"/>
      <c r="AB35" s="168"/>
      <c r="AC35" s="168"/>
      <c r="AD35" s="873"/>
      <c r="AE35" s="873"/>
      <c r="AF35" s="873"/>
      <c r="AG35" s="873"/>
      <c r="AH35" s="873"/>
      <c r="AI35" s="873"/>
      <c r="AJ35" s="873"/>
      <c r="AK35" s="873"/>
      <c r="AL35" s="873"/>
      <c r="AM35" s="873"/>
      <c r="AN35" s="873"/>
      <c r="AO35" s="873"/>
      <c r="AP35" s="873"/>
      <c r="AQ35" s="873"/>
      <c r="AR35" s="873"/>
      <c r="AS35" s="873"/>
      <c r="AT35" s="873"/>
      <c r="AU35" s="873"/>
      <c r="AV35" s="873"/>
      <c r="AW35" s="873"/>
      <c r="AX35" s="873"/>
      <c r="AY35" s="873"/>
      <c r="AZ35" s="873"/>
      <c r="BA35" s="873"/>
      <c r="BB35" s="873"/>
      <c r="BC35" s="873"/>
      <c r="BD35" s="873"/>
      <c r="BE35" s="873"/>
      <c r="BF35" s="873"/>
      <c r="BG35" s="873"/>
      <c r="BH35" s="873"/>
      <c r="BI35" s="873"/>
      <c r="BJ35" s="873"/>
      <c r="BK35" s="873"/>
      <c r="BL35" s="873"/>
      <c r="BM35" s="873"/>
      <c r="BN35" s="873"/>
      <c r="BO35" s="873"/>
      <c r="BP35" s="873"/>
      <c r="BQ35" s="873"/>
      <c r="BR35" s="873"/>
      <c r="BS35" s="873"/>
      <c r="BT35" s="873"/>
      <c r="BU35" s="873"/>
      <c r="BV35" s="873"/>
      <c r="BW35" s="873"/>
      <c r="BX35" s="873"/>
      <c r="BY35" s="873"/>
      <c r="BZ35" s="873"/>
      <c r="CA35" s="873"/>
      <c r="CB35" s="873"/>
      <c r="CC35" s="873"/>
      <c r="CD35" s="873"/>
      <c r="CE35" s="873"/>
      <c r="CF35" s="873"/>
      <c r="CG35" s="873"/>
      <c r="CH35" s="873"/>
      <c r="CI35" s="873"/>
      <c r="CJ35" s="873"/>
      <c r="CK35" s="873"/>
      <c r="CL35" s="873"/>
      <c r="CM35" s="873"/>
      <c r="CN35" s="873"/>
      <c r="CO35" s="873"/>
      <c r="CP35" s="873"/>
      <c r="CQ35" s="873"/>
      <c r="CR35" s="873"/>
      <c r="CS35" s="873"/>
      <c r="CT35" s="873"/>
      <c r="CU35" s="873"/>
      <c r="CV35" s="873"/>
      <c r="CW35" s="873"/>
      <c r="CX35" s="873"/>
      <c r="CY35" s="873"/>
      <c r="CZ35" s="873"/>
      <c r="DA35" s="873"/>
      <c r="DB35" s="873"/>
      <c r="DC35" s="873"/>
      <c r="DD35" s="873"/>
      <c r="DE35" s="873"/>
      <c r="DF35" s="873"/>
      <c r="DG35" s="873"/>
      <c r="DH35" s="873"/>
      <c r="DI35" s="873"/>
      <c r="DJ35" s="873"/>
      <c r="DK35" s="873"/>
      <c r="DL35" s="873"/>
      <c r="DM35" s="873"/>
      <c r="DN35" s="873"/>
      <c r="DO35" s="873"/>
      <c r="DP35" s="873"/>
      <c r="DQ35" s="873"/>
      <c r="DR35" s="873"/>
      <c r="DS35" s="873"/>
      <c r="DT35" s="873"/>
      <c r="DU35" s="873"/>
      <c r="DV35" s="873"/>
      <c r="DW35" s="873"/>
      <c r="DX35" s="873"/>
      <c r="DY35" s="873"/>
      <c r="DZ35" s="873"/>
      <c r="EA35" s="873"/>
      <c r="EB35" s="873"/>
      <c r="EC35" s="873"/>
      <c r="ED35" s="873"/>
      <c r="EE35" s="873"/>
      <c r="EF35" s="873"/>
      <c r="EG35" s="873"/>
      <c r="EH35" s="873"/>
      <c r="EI35" s="873"/>
      <c r="EJ35" s="873"/>
      <c r="EK35" s="873"/>
      <c r="EL35" s="873"/>
      <c r="EM35" s="873"/>
      <c r="EN35" s="873"/>
      <c r="EO35" s="873"/>
      <c r="EP35" s="873"/>
      <c r="EQ35" s="873"/>
      <c r="ER35" s="873"/>
      <c r="ES35" s="873"/>
      <c r="ET35" s="873"/>
      <c r="EU35" s="873"/>
      <c r="EV35" s="873"/>
      <c r="EW35" s="873"/>
      <c r="EX35" s="873"/>
    </row>
    <row r="36" spans="1:154" ht="24" customHeight="1" thickTop="1" x14ac:dyDescent="0.3">
      <c r="A36" s="169"/>
      <c r="B36" s="366"/>
      <c r="C36" s="366"/>
      <c r="D36" s="366"/>
      <c r="E36" s="366"/>
      <c r="F36" s="366"/>
      <c r="G36" s="366"/>
      <c r="H36" s="366"/>
      <c r="I36" s="366"/>
      <c r="J36" s="366"/>
      <c r="K36" s="366"/>
      <c r="L36" s="366"/>
      <c r="N36" s="366"/>
      <c r="O36" s="366"/>
      <c r="P36" s="366"/>
      <c r="Q36" s="366"/>
      <c r="R36" s="366"/>
      <c r="S36" s="366"/>
      <c r="T36" s="366"/>
      <c r="U36" s="366"/>
      <c r="V36" s="337"/>
      <c r="W36" s="337"/>
      <c r="X36" s="337"/>
      <c r="Y36" s="337"/>
      <c r="Z36" s="337"/>
      <c r="AA36" s="337"/>
      <c r="AB36" s="337"/>
      <c r="AC36" s="337"/>
    </row>
    <row r="37" spans="1:154" ht="24" customHeight="1" x14ac:dyDescent="0.3">
      <c r="A37" s="169"/>
      <c r="B37" s="367"/>
      <c r="C37" s="367"/>
      <c r="D37" s="367"/>
      <c r="E37" s="367"/>
      <c r="F37" s="367"/>
      <c r="G37" s="367"/>
      <c r="H37" s="366"/>
      <c r="I37" s="366"/>
      <c r="J37" s="366"/>
      <c r="K37" s="366"/>
      <c r="L37" s="366"/>
      <c r="N37" s="366"/>
      <c r="O37" s="366"/>
      <c r="P37" s="366"/>
      <c r="Q37" s="366"/>
      <c r="R37" s="366"/>
      <c r="S37" s="366"/>
      <c r="T37" s="366"/>
      <c r="U37" s="366"/>
    </row>
    <row r="38" spans="1:154" ht="24" customHeight="1" x14ac:dyDescent="0.3">
      <c r="A38" s="169"/>
    </row>
    <row r="39" spans="1:154" ht="24" customHeight="1" x14ac:dyDescent="0.3">
      <c r="A39" s="169"/>
    </row>
    <row r="40" spans="1:154" ht="24" customHeight="1" x14ac:dyDescent="0.3">
      <c r="A40" s="169"/>
    </row>
    <row r="41" spans="1:154" ht="24" customHeight="1" x14ac:dyDescent="0.3">
      <c r="A41" s="169"/>
    </row>
    <row r="42" spans="1:154" ht="24" customHeight="1" x14ac:dyDescent="0.3">
      <c r="A42" s="169"/>
    </row>
    <row r="43" spans="1:154" ht="24" customHeight="1" x14ac:dyDescent="0.3">
      <c r="A43" s="169"/>
    </row>
    <row r="44" spans="1:154" ht="24" customHeight="1" x14ac:dyDescent="0.3">
      <c r="A44" s="169"/>
    </row>
    <row r="45" spans="1:154" ht="24" customHeight="1" x14ac:dyDescent="0.3">
      <c r="A45" s="169"/>
    </row>
    <row r="46" spans="1:154" ht="24" customHeight="1" x14ac:dyDescent="0.3">
      <c r="A46" s="169"/>
    </row>
    <row r="47" spans="1:154" ht="24" customHeight="1" x14ac:dyDescent="0.3">
      <c r="A47" s="169"/>
    </row>
    <row r="48" spans="1:154" ht="24" customHeight="1" x14ac:dyDescent="0.3">
      <c r="A48" s="169"/>
    </row>
    <row r="49" spans="1:1" ht="24" customHeight="1" x14ac:dyDescent="0.3">
      <c r="A49" s="169"/>
    </row>
    <row r="50" spans="1:1" ht="24" customHeight="1" x14ac:dyDescent="0.3">
      <c r="A50" s="169"/>
    </row>
    <row r="51" spans="1:1" ht="24" customHeight="1" x14ac:dyDescent="0.3">
      <c r="A51" s="169"/>
    </row>
    <row r="52" spans="1:1" ht="24" customHeight="1" x14ac:dyDescent="0.3">
      <c r="A52" s="169"/>
    </row>
    <row r="53" spans="1:1" ht="24" customHeight="1" x14ac:dyDescent="0.3">
      <c r="A53" s="169"/>
    </row>
    <row r="54" spans="1:1" ht="24" customHeight="1" thickBot="1" x14ac:dyDescent="0.35">
      <c r="A54" s="169"/>
    </row>
    <row r="55" spans="1:1" ht="24" customHeight="1" x14ac:dyDescent="0.3"/>
  </sheetData>
  <mergeCells count="6">
    <mergeCell ref="A35:B35"/>
    <mergeCell ref="A1:U1"/>
    <mergeCell ref="B2:F2"/>
    <mergeCell ref="G2:K2"/>
    <mergeCell ref="L2:P2"/>
    <mergeCell ref="Q2:U2"/>
  </mergeCells>
  <printOptions horizontalCentered="1"/>
  <pageMargins left="0.31496062992125984" right="0.31496062992125984" top="0.74803149606299213" bottom="0.74803149606299213" header="0.31496062992125984" footer="0.31496062992125984"/>
  <pageSetup paperSize="9" scale="59" orientation="landscape" r:id="rId1"/>
  <headerFooter>
    <oddFooter>&amp;R&amp;[19</oddFooter>
  </headerFooter>
  <rowBreaks count="1" manualBreakCount="1">
    <brk id="4" max="16383" man="1"/>
  </rowBreaks>
  <colBreaks count="1" manualBreakCount="1">
    <brk id="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view="pageBreakPreview" zoomScaleNormal="100" zoomScaleSheetLayoutView="100" workbookViewId="0">
      <selection activeCell="H18" sqref="H18"/>
    </sheetView>
  </sheetViews>
  <sheetFormatPr defaultColWidth="24.6640625" defaultRowHeight="25.5" customHeight="1" x14ac:dyDescent="0.3"/>
  <cols>
    <col min="1" max="1" width="42.5546875" style="869" customWidth="1"/>
    <col min="2" max="2" width="12.5546875" style="870" customWidth="1"/>
    <col min="3" max="3" width="9.88671875" style="870" customWidth="1"/>
    <col min="4" max="4" width="10.6640625" style="870" customWidth="1"/>
    <col min="5" max="5" width="11.109375" style="870" customWidth="1"/>
    <col min="6" max="7" width="9.33203125" style="796" customWidth="1"/>
    <col min="8" max="16384" width="24.6640625" style="796"/>
  </cols>
  <sheetData>
    <row r="1" spans="1:8" s="794" customFormat="1" ht="25.2" customHeight="1" thickTop="1" thickBot="1" x14ac:dyDescent="0.3">
      <c r="A1" s="1034" t="s">
        <v>506</v>
      </c>
      <c r="B1" s="1034"/>
      <c r="C1" s="1034"/>
      <c r="D1" s="1034"/>
      <c r="E1" s="1035"/>
      <c r="H1" s="860"/>
    </row>
    <row r="2" spans="1:8" s="862" customFormat="1" ht="35.25" customHeight="1" thickTop="1" thickBot="1" x14ac:dyDescent="0.3">
      <c r="A2" s="861"/>
      <c r="B2" s="120" t="s">
        <v>267</v>
      </c>
      <c r="C2" s="120" t="s">
        <v>268</v>
      </c>
      <c r="D2" s="120" t="s">
        <v>306</v>
      </c>
      <c r="E2" s="120" t="s">
        <v>5</v>
      </c>
      <c r="H2" s="863"/>
    </row>
    <row r="3" spans="1:8" s="865" customFormat="1" ht="15.75" customHeight="1" thickTop="1" thickBot="1" x14ac:dyDescent="0.35">
      <c r="A3" s="864" t="s">
        <v>257</v>
      </c>
      <c r="B3" s="121">
        <v>834</v>
      </c>
      <c r="C3" s="121">
        <v>2688</v>
      </c>
      <c r="D3" s="121">
        <v>7671</v>
      </c>
      <c r="E3" s="122">
        <v>11193</v>
      </c>
      <c r="H3" s="863"/>
    </row>
    <row r="4" spans="1:8" s="865" customFormat="1" ht="15.75" customHeight="1" thickTop="1" thickBot="1" x14ac:dyDescent="0.35">
      <c r="A4" s="866" t="s">
        <v>258</v>
      </c>
      <c r="B4" s="123">
        <v>579</v>
      </c>
      <c r="C4" s="123">
        <v>1436</v>
      </c>
      <c r="D4" s="123">
        <v>6367</v>
      </c>
      <c r="E4" s="124">
        <v>8382</v>
      </c>
      <c r="H4" s="863"/>
    </row>
    <row r="5" spans="1:8" s="865" customFormat="1" ht="15.75" customHeight="1" thickTop="1" thickBot="1" x14ac:dyDescent="0.35">
      <c r="A5" s="864" t="s">
        <v>97</v>
      </c>
      <c r="B5" s="121">
        <v>217</v>
      </c>
      <c r="C5" s="121">
        <v>681</v>
      </c>
      <c r="D5" s="121">
        <v>2881</v>
      </c>
      <c r="E5" s="122">
        <v>3779</v>
      </c>
      <c r="H5" s="863"/>
    </row>
    <row r="6" spans="1:8" s="865" customFormat="1" ht="15.75" customHeight="1" thickTop="1" thickBot="1" x14ac:dyDescent="0.35">
      <c r="A6" s="866" t="s">
        <v>98</v>
      </c>
      <c r="B6" s="123">
        <v>1110</v>
      </c>
      <c r="C6" s="123">
        <v>3453</v>
      </c>
      <c r="D6" s="123">
        <v>4228</v>
      </c>
      <c r="E6" s="124">
        <v>8791</v>
      </c>
      <c r="H6" s="863"/>
    </row>
    <row r="7" spans="1:8" s="865" customFormat="1" ht="15.75" customHeight="1" thickTop="1" thickBot="1" x14ac:dyDescent="0.35">
      <c r="A7" s="864" t="s">
        <v>99</v>
      </c>
      <c r="B7" s="121">
        <v>1000</v>
      </c>
      <c r="C7" s="121">
        <v>2556</v>
      </c>
      <c r="D7" s="121">
        <v>3933</v>
      </c>
      <c r="E7" s="122">
        <v>7489</v>
      </c>
      <c r="H7" s="863"/>
    </row>
    <row r="8" spans="1:8" s="865" customFormat="1" ht="15.75" customHeight="1" thickTop="1" thickBot="1" x14ac:dyDescent="0.35">
      <c r="A8" s="866" t="s">
        <v>100</v>
      </c>
      <c r="B8" s="123">
        <v>35</v>
      </c>
      <c r="C8" s="123">
        <v>492</v>
      </c>
      <c r="D8" s="123">
        <v>6475</v>
      </c>
      <c r="E8" s="124">
        <v>7002</v>
      </c>
      <c r="H8" s="863"/>
    </row>
    <row r="9" spans="1:8" s="865" customFormat="1" ht="15.75" customHeight="1" thickTop="1" thickBot="1" x14ac:dyDescent="0.35">
      <c r="A9" s="864" t="s">
        <v>101</v>
      </c>
      <c r="B9" s="121">
        <v>614</v>
      </c>
      <c r="C9" s="121">
        <v>2614</v>
      </c>
      <c r="D9" s="121">
        <v>5472</v>
      </c>
      <c r="E9" s="122">
        <v>8700</v>
      </c>
      <c r="H9" s="863"/>
    </row>
    <row r="10" spans="1:8" s="865" customFormat="1" ht="15.75" customHeight="1" thickTop="1" thickBot="1" x14ac:dyDescent="0.35">
      <c r="A10" s="866" t="s">
        <v>102</v>
      </c>
      <c r="B10" s="123">
        <v>666</v>
      </c>
      <c r="C10" s="123">
        <v>2455</v>
      </c>
      <c r="D10" s="123">
        <v>7154</v>
      </c>
      <c r="E10" s="124">
        <v>10275</v>
      </c>
      <c r="H10" s="863"/>
    </row>
    <row r="11" spans="1:8" s="865" customFormat="1" ht="15.75" customHeight="1" thickTop="1" thickBot="1" x14ac:dyDescent="0.35">
      <c r="A11" s="864" t="s">
        <v>103</v>
      </c>
      <c r="B11" s="121">
        <v>1297</v>
      </c>
      <c r="C11" s="121">
        <v>4628</v>
      </c>
      <c r="D11" s="121">
        <v>5204</v>
      </c>
      <c r="E11" s="122">
        <v>11129</v>
      </c>
      <c r="H11" s="863"/>
    </row>
    <row r="12" spans="1:8" s="865" customFormat="1" ht="15.75" customHeight="1" thickTop="1" thickBot="1" x14ac:dyDescent="0.35">
      <c r="A12" s="866" t="s">
        <v>104</v>
      </c>
      <c r="B12" s="123">
        <v>584</v>
      </c>
      <c r="C12" s="123">
        <v>1549</v>
      </c>
      <c r="D12" s="123">
        <v>5070</v>
      </c>
      <c r="E12" s="124">
        <v>7203</v>
      </c>
      <c r="H12" s="863"/>
    </row>
    <row r="13" spans="1:8" s="862" customFormat="1" ht="19.95" customHeight="1" thickTop="1" thickBot="1" x14ac:dyDescent="0.35">
      <c r="A13" s="867" t="s">
        <v>105</v>
      </c>
      <c r="B13" s="572">
        <v>1604</v>
      </c>
      <c r="C13" s="572">
        <v>6191</v>
      </c>
      <c r="D13" s="572">
        <v>15788</v>
      </c>
      <c r="E13" s="572">
        <v>23583</v>
      </c>
      <c r="H13" s="868"/>
    </row>
    <row r="14" spans="1:8" ht="44.4" customHeight="1" thickTop="1" x14ac:dyDescent="0.25">
      <c r="A14" s="1036" t="s">
        <v>585</v>
      </c>
      <c r="B14" s="1037"/>
      <c r="C14" s="1037"/>
      <c r="D14" s="1037"/>
      <c r="E14" s="1037"/>
      <c r="H14" s="863"/>
    </row>
    <row r="15" spans="1:8" ht="25.5" customHeight="1" x14ac:dyDescent="0.3">
      <c r="A15" s="1036" t="s">
        <v>507</v>
      </c>
      <c r="B15" s="1037"/>
      <c r="C15" s="1037"/>
      <c r="D15" s="1037"/>
      <c r="E15" s="1037"/>
    </row>
    <row r="16" spans="1:8" ht="25.5" customHeight="1" x14ac:dyDescent="0.3">
      <c r="A16" s="796"/>
      <c r="B16" s="796"/>
      <c r="C16" s="796"/>
      <c r="D16" s="796"/>
      <c r="E16" s="796"/>
    </row>
  </sheetData>
  <mergeCells count="3">
    <mergeCell ref="A1:E1"/>
    <mergeCell ref="A14:E14"/>
    <mergeCell ref="A15:E15"/>
  </mergeCells>
  <printOptions horizontalCentered="1"/>
  <pageMargins left="0.51181102362204722" right="0.51181102362204722" top="0.74803149606299213" bottom="0.74803149606299213" header="0.31496062992125984" footer="0.31496062992125984"/>
  <pageSetup paperSize="9" fitToHeight="0" orientation="landscape" r:id="rId1"/>
  <headerFooter>
    <oddFooter>&amp;R&amp;[20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0"/>
  <sheetViews>
    <sheetView view="pageBreakPreview" zoomScaleNormal="100" zoomScaleSheetLayoutView="100" workbookViewId="0">
      <selection activeCell="F19" sqref="F19"/>
    </sheetView>
  </sheetViews>
  <sheetFormatPr defaultColWidth="9.109375" defaultRowHeight="15" customHeight="1" x14ac:dyDescent="0.3"/>
  <cols>
    <col min="1" max="1" width="28.5546875" style="859" customWidth="1"/>
    <col min="2" max="2" width="7.33203125" style="847" customWidth="1"/>
    <col min="3" max="3" width="8.6640625" style="847" customWidth="1"/>
    <col min="4" max="4" width="8.6640625" style="858" customWidth="1"/>
    <col min="5" max="5" width="7.33203125" style="847" customWidth="1"/>
    <col min="6" max="7" width="8.6640625" style="847" customWidth="1"/>
    <col min="8" max="8" width="7.33203125" style="847" customWidth="1"/>
    <col min="9" max="9" width="8.6640625" style="847" customWidth="1"/>
    <col min="10" max="10" width="8.6640625" style="858" customWidth="1"/>
    <col min="11" max="11" width="7.33203125" style="847" customWidth="1"/>
    <col min="12" max="13" width="8.6640625" style="847" customWidth="1"/>
    <col min="14" max="14" width="8.6640625" style="858" customWidth="1"/>
    <col min="15" max="16" width="8.6640625" style="847" customWidth="1"/>
    <col min="17" max="18" width="7.33203125" style="847" customWidth="1"/>
    <col min="19" max="19" width="8.6640625" style="858" customWidth="1"/>
    <col min="20" max="20" width="7.33203125" style="847" customWidth="1"/>
    <col min="21" max="22" width="8.6640625" style="847" customWidth="1"/>
    <col min="23" max="23" width="8.6640625" style="858" customWidth="1"/>
    <col min="24" max="25" width="8.6640625" style="847" customWidth="1"/>
    <col min="26" max="26" width="8.6640625" style="858" customWidth="1"/>
    <col min="27" max="28" width="8.6640625" style="847" customWidth="1"/>
    <col min="29" max="29" width="8.6640625" style="858" customWidth="1"/>
    <col min="30" max="30" width="8.6640625" style="847" customWidth="1"/>
    <col min="31" max="31" width="8.6640625" style="858" customWidth="1"/>
    <col min="32" max="32" width="6" style="847" customWidth="1"/>
    <col min="33" max="16384" width="9.109375" style="847"/>
  </cols>
  <sheetData>
    <row r="1" spans="1:70" s="845" customFormat="1" ht="25.2" customHeight="1" thickTop="1" thickBot="1" x14ac:dyDescent="0.35">
      <c r="A1" s="1041" t="s">
        <v>508</v>
      </c>
      <c r="B1" s="1042"/>
      <c r="C1" s="1042"/>
      <c r="D1" s="1042"/>
      <c r="E1" s="1042"/>
      <c r="F1" s="1042"/>
      <c r="G1" s="1042"/>
      <c r="H1" s="1042"/>
      <c r="I1" s="1042"/>
      <c r="J1" s="1042"/>
      <c r="K1" s="1042"/>
      <c r="L1" s="1042"/>
      <c r="M1" s="1042"/>
      <c r="N1" s="1042"/>
      <c r="O1" s="1042"/>
      <c r="P1" s="1042"/>
      <c r="Q1" s="1042"/>
      <c r="R1" s="1042"/>
      <c r="S1" s="1042"/>
      <c r="T1" s="1042"/>
      <c r="U1" s="1042"/>
      <c r="V1" s="1042"/>
      <c r="W1" s="1042"/>
      <c r="X1" s="1042"/>
      <c r="Y1" s="1042"/>
      <c r="Z1" s="1042"/>
      <c r="AA1" s="1042"/>
      <c r="AB1" s="1042"/>
      <c r="AC1" s="1042"/>
      <c r="AD1" s="1042"/>
      <c r="AE1" s="1042"/>
    </row>
    <row r="2" spans="1:70" ht="72" customHeight="1" thickTop="1" thickBot="1" x14ac:dyDescent="0.35">
      <c r="A2" s="846" t="s">
        <v>266</v>
      </c>
      <c r="B2" s="1040" t="s">
        <v>253</v>
      </c>
      <c r="C2" s="1040"/>
      <c r="D2" s="1040"/>
      <c r="E2" s="1040" t="s">
        <v>247</v>
      </c>
      <c r="F2" s="1040"/>
      <c r="G2" s="1040"/>
      <c r="H2" s="1040" t="s">
        <v>256</v>
      </c>
      <c r="I2" s="1040"/>
      <c r="J2" s="1040"/>
      <c r="K2" s="1040" t="s">
        <v>248</v>
      </c>
      <c r="L2" s="1040"/>
      <c r="M2" s="1040"/>
      <c r="N2" s="1040" t="s">
        <v>254</v>
      </c>
      <c r="O2" s="1040"/>
      <c r="P2" s="1040"/>
      <c r="Q2" s="1040" t="s">
        <v>249</v>
      </c>
      <c r="R2" s="1040"/>
      <c r="S2" s="1040"/>
      <c r="T2" s="1040" t="s">
        <v>252</v>
      </c>
      <c r="U2" s="1040"/>
      <c r="V2" s="1040"/>
      <c r="W2" s="1040" t="s">
        <v>255</v>
      </c>
      <c r="X2" s="1040"/>
      <c r="Y2" s="1040"/>
      <c r="Z2" s="1040" t="s">
        <v>250</v>
      </c>
      <c r="AA2" s="1040"/>
      <c r="AB2" s="1040"/>
      <c r="AC2" s="1040" t="s">
        <v>5</v>
      </c>
      <c r="AD2" s="1040"/>
      <c r="AE2" s="1040"/>
    </row>
    <row r="3" spans="1:70" s="849" customFormat="1" ht="60" customHeight="1" thickTop="1" thickBot="1" x14ac:dyDescent="0.35">
      <c r="A3" s="848"/>
      <c r="B3" s="573" t="s">
        <v>586</v>
      </c>
      <c r="C3" s="573" t="s">
        <v>587</v>
      </c>
      <c r="D3" s="573" t="s">
        <v>588</v>
      </c>
      <c r="E3" s="573" t="s">
        <v>586</v>
      </c>
      <c r="F3" s="573" t="s">
        <v>587</v>
      </c>
      <c r="G3" s="573" t="s">
        <v>588</v>
      </c>
      <c r="H3" s="573" t="s">
        <v>586</v>
      </c>
      <c r="I3" s="573" t="s">
        <v>587</v>
      </c>
      <c r="J3" s="573" t="s">
        <v>588</v>
      </c>
      <c r="K3" s="573" t="s">
        <v>586</v>
      </c>
      <c r="L3" s="573" t="s">
        <v>587</v>
      </c>
      <c r="M3" s="573" t="s">
        <v>588</v>
      </c>
      <c r="N3" s="573" t="s">
        <v>586</v>
      </c>
      <c r="O3" s="573" t="s">
        <v>587</v>
      </c>
      <c r="P3" s="573" t="s">
        <v>588</v>
      </c>
      <c r="Q3" s="573" t="s">
        <v>586</v>
      </c>
      <c r="R3" s="573" t="s">
        <v>587</v>
      </c>
      <c r="S3" s="573" t="s">
        <v>588</v>
      </c>
      <c r="T3" s="573" t="s">
        <v>586</v>
      </c>
      <c r="U3" s="573" t="s">
        <v>587</v>
      </c>
      <c r="V3" s="573" t="s">
        <v>588</v>
      </c>
      <c r="W3" s="573" t="s">
        <v>586</v>
      </c>
      <c r="X3" s="573" t="s">
        <v>587</v>
      </c>
      <c r="Y3" s="573" t="s">
        <v>588</v>
      </c>
      <c r="Z3" s="573" t="s">
        <v>586</v>
      </c>
      <c r="AA3" s="573" t="s">
        <v>587</v>
      </c>
      <c r="AB3" s="573" t="s">
        <v>588</v>
      </c>
      <c r="AC3" s="573" t="s">
        <v>586</v>
      </c>
      <c r="AD3" s="573" t="s">
        <v>587</v>
      </c>
      <c r="AE3" s="573" t="s">
        <v>588</v>
      </c>
    </row>
    <row r="4" spans="1:70" s="852" customFormat="1" ht="15.75" customHeight="1" thickTop="1" thickBot="1" x14ac:dyDescent="0.35">
      <c r="A4" s="850" t="s">
        <v>257</v>
      </c>
      <c r="B4" s="574">
        <v>406</v>
      </c>
      <c r="C4" s="574">
        <v>832</v>
      </c>
      <c r="D4" s="576">
        <v>1238</v>
      </c>
      <c r="E4" s="574">
        <v>328</v>
      </c>
      <c r="F4" s="575">
        <v>605</v>
      </c>
      <c r="G4" s="576">
        <v>933</v>
      </c>
      <c r="H4" s="577">
        <v>50</v>
      </c>
      <c r="I4" s="578">
        <v>521</v>
      </c>
      <c r="J4" s="576">
        <v>571</v>
      </c>
      <c r="K4" s="575">
        <v>533</v>
      </c>
      <c r="L4" s="577">
        <v>1723</v>
      </c>
      <c r="M4" s="576">
        <v>2256</v>
      </c>
      <c r="N4" s="574">
        <v>588</v>
      </c>
      <c r="O4" s="578">
        <v>919</v>
      </c>
      <c r="P4" s="576">
        <v>1507</v>
      </c>
      <c r="Q4" s="577">
        <v>92</v>
      </c>
      <c r="R4" s="574">
        <v>149</v>
      </c>
      <c r="S4" s="576">
        <v>241</v>
      </c>
      <c r="T4" s="577">
        <v>403</v>
      </c>
      <c r="U4" s="574">
        <v>773</v>
      </c>
      <c r="V4" s="579">
        <v>1176</v>
      </c>
      <c r="W4" s="574">
        <v>547</v>
      </c>
      <c r="X4" s="577">
        <v>1004</v>
      </c>
      <c r="Y4" s="576">
        <v>1551</v>
      </c>
      <c r="Z4" s="574">
        <v>575</v>
      </c>
      <c r="AA4" s="575">
        <v>1145</v>
      </c>
      <c r="AB4" s="580">
        <v>1720</v>
      </c>
      <c r="AC4" s="575">
        <v>3522</v>
      </c>
      <c r="AD4" s="575">
        <v>7671</v>
      </c>
      <c r="AE4" s="580">
        <v>11193</v>
      </c>
      <c r="AF4" s="851"/>
      <c r="AG4" s="851"/>
      <c r="AH4" s="851"/>
      <c r="AI4" s="851"/>
      <c r="AJ4" s="851"/>
      <c r="AK4" s="851"/>
      <c r="AL4" s="851"/>
      <c r="AM4" s="851"/>
      <c r="AN4" s="851"/>
      <c r="AO4" s="851"/>
      <c r="AP4" s="851"/>
      <c r="AQ4" s="851"/>
      <c r="AR4" s="851"/>
      <c r="AS4" s="851"/>
      <c r="AT4" s="851"/>
      <c r="AU4" s="851"/>
      <c r="AV4" s="851"/>
      <c r="AW4" s="851"/>
      <c r="AX4" s="851"/>
      <c r="AY4" s="851"/>
      <c r="AZ4" s="851"/>
      <c r="BA4" s="851"/>
      <c r="BB4" s="851"/>
      <c r="BC4" s="851"/>
      <c r="BD4" s="851"/>
      <c r="BE4" s="851"/>
      <c r="BF4" s="851"/>
      <c r="BG4" s="851"/>
      <c r="BH4" s="851"/>
      <c r="BI4" s="851"/>
      <c r="BJ4" s="851"/>
      <c r="BK4" s="851"/>
      <c r="BL4" s="851"/>
      <c r="BM4" s="851"/>
      <c r="BN4" s="851"/>
      <c r="BO4" s="851"/>
      <c r="BP4" s="851"/>
      <c r="BQ4" s="851"/>
      <c r="BR4" s="851"/>
    </row>
    <row r="5" spans="1:70" s="854" customFormat="1" ht="15.75" customHeight="1" thickTop="1" thickBot="1" x14ac:dyDescent="0.35">
      <c r="A5" s="853" t="s">
        <v>258</v>
      </c>
      <c r="B5" s="581">
        <v>152</v>
      </c>
      <c r="C5" s="581">
        <v>820</v>
      </c>
      <c r="D5" s="583">
        <v>972</v>
      </c>
      <c r="E5" s="581">
        <v>168</v>
      </c>
      <c r="F5" s="582">
        <v>268</v>
      </c>
      <c r="G5" s="583">
        <v>436</v>
      </c>
      <c r="H5" s="584">
        <v>39</v>
      </c>
      <c r="I5" s="581">
        <v>525</v>
      </c>
      <c r="J5" s="587">
        <v>564</v>
      </c>
      <c r="K5" s="582">
        <v>314</v>
      </c>
      <c r="L5" s="584">
        <v>1391</v>
      </c>
      <c r="M5" s="583">
        <v>1705</v>
      </c>
      <c r="N5" s="581">
        <v>649</v>
      </c>
      <c r="O5" s="585">
        <v>966</v>
      </c>
      <c r="P5" s="583">
        <v>1615</v>
      </c>
      <c r="Q5" s="584">
        <v>110</v>
      </c>
      <c r="R5" s="581">
        <v>178</v>
      </c>
      <c r="S5" s="583">
        <v>288</v>
      </c>
      <c r="T5" s="584">
        <v>110</v>
      </c>
      <c r="U5" s="581">
        <v>782</v>
      </c>
      <c r="V5" s="586">
        <v>892</v>
      </c>
      <c r="W5" s="581">
        <v>272</v>
      </c>
      <c r="X5" s="584">
        <v>698</v>
      </c>
      <c r="Y5" s="583">
        <v>970</v>
      </c>
      <c r="Z5" s="581">
        <v>201</v>
      </c>
      <c r="AA5" s="582">
        <v>739</v>
      </c>
      <c r="AB5" s="587">
        <v>940</v>
      </c>
      <c r="AC5" s="582">
        <v>2015</v>
      </c>
      <c r="AD5" s="582">
        <v>6367</v>
      </c>
      <c r="AE5" s="587">
        <v>8382</v>
      </c>
      <c r="AF5" s="851"/>
      <c r="AG5" s="851"/>
      <c r="AH5" s="851"/>
      <c r="AI5" s="851"/>
      <c r="AJ5" s="851"/>
      <c r="AK5" s="851"/>
      <c r="AL5" s="851"/>
      <c r="AM5" s="851"/>
      <c r="AN5" s="851"/>
      <c r="AO5" s="851"/>
      <c r="AP5" s="851"/>
      <c r="AQ5" s="851"/>
      <c r="AR5" s="851"/>
      <c r="AS5" s="851"/>
      <c r="AT5" s="851"/>
      <c r="AU5" s="851"/>
      <c r="AV5" s="851"/>
      <c r="AW5" s="851"/>
      <c r="AX5" s="851"/>
      <c r="AY5" s="851"/>
      <c r="AZ5" s="851"/>
      <c r="BA5" s="851"/>
      <c r="BB5" s="851"/>
      <c r="BC5" s="851"/>
      <c r="BD5" s="851"/>
      <c r="BE5" s="851"/>
      <c r="BF5" s="851"/>
      <c r="BG5" s="851"/>
      <c r="BH5" s="851"/>
      <c r="BI5" s="851"/>
      <c r="BJ5" s="851"/>
      <c r="BK5" s="851"/>
      <c r="BL5" s="851"/>
      <c r="BM5" s="851"/>
      <c r="BN5" s="851"/>
      <c r="BO5" s="851"/>
      <c r="BP5" s="851"/>
      <c r="BQ5" s="851"/>
      <c r="BR5" s="851"/>
    </row>
    <row r="6" spans="1:70" s="852" customFormat="1" ht="15.75" customHeight="1" thickTop="1" thickBot="1" x14ac:dyDescent="0.35">
      <c r="A6" s="850" t="s">
        <v>97</v>
      </c>
      <c r="B6" s="574">
        <v>96</v>
      </c>
      <c r="C6" s="574">
        <v>391</v>
      </c>
      <c r="D6" s="576">
        <v>487</v>
      </c>
      <c r="E6" s="574">
        <v>88</v>
      </c>
      <c r="F6" s="575">
        <v>214</v>
      </c>
      <c r="G6" s="576">
        <v>302</v>
      </c>
      <c r="H6" s="577">
        <v>24</v>
      </c>
      <c r="I6" s="574">
        <v>265</v>
      </c>
      <c r="J6" s="580">
        <v>289</v>
      </c>
      <c r="K6" s="575">
        <v>68</v>
      </c>
      <c r="L6" s="577">
        <v>423</v>
      </c>
      <c r="M6" s="576">
        <v>491</v>
      </c>
      <c r="N6" s="574">
        <v>189</v>
      </c>
      <c r="O6" s="578">
        <v>214</v>
      </c>
      <c r="P6" s="576">
        <v>403</v>
      </c>
      <c r="Q6" s="577">
        <v>31</v>
      </c>
      <c r="R6" s="574">
        <v>51</v>
      </c>
      <c r="S6" s="576">
        <v>82</v>
      </c>
      <c r="T6" s="577">
        <v>87</v>
      </c>
      <c r="U6" s="574">
        <v>355</v>
      </c>
      <c r="V6" s="579">
        <v>442</v>
      </c>
      <c r="W6" s="574">
        <v>193</v>
      </c>
      <c r="X6" s="577">
        <v>406</v>
      </c>
      <c r="Y6" s="576">
        <v>599</v>
      </c>
      <c r="Z6" s="574">
        <v>122</v>
      </c>
      <c r="AA6" s="575">
        <v>562</v>
      </c>
      <c r="AB6" s="580">
        <v>684</v>
      </c>
      <c r="AC6" s="575">
        <v>898</v>
      </c>
      <c r="AD6" s="575">
        <v>2881</v>
      </c>
      <c r="AE6" s="580">
        <v>3779</v>
      </c>
      <c r="AF6" s="851"/>
      <c r="AG6" s="851"/>
      <c r="AH6" s="851"/>
      <c r="AI6" s="851"/>
      <c r="AJ6" s="851"/>
      <c r="AK6" s="851"/>
      <c r="AL6" s="851"/>
      <c r="AM6" s="851"/>
      <c r="AN6" s="851"/>
      <c r="AO6" s="851"/>
      <c r="AP6" s="851"/>
      <c r="AQ6" s="851"/>
      <c r="AR6" s="851"/>
      <c r="AS6" s="851"/>
      <c r="AT6" s="851"/>
      <c r="AU6" s="851"/>
      <c r="AV6" s="851"/>
      <c r="AW6" s="851"/>
      <c r="AX6" s="851"/>
      <c r="AY6" s="851"/>
      <c r="AZ6" s="851"/>
      <c r="BA6" s="851"/>
      <c r="BB6" s="851"/>
      <c r="BC6" s="851"/>
      <c r="BD6" s="851"/>
      <c r="BE6" s="851"/>
      <c r="BF6" s="851"/>
      <c r="BG6" s="851"/>
      <c r="BH6" s="851"/>
      <c r="BI6" s="851"/>
      <c r="BJ6" s="851"/>
      <c r="BK6" s="851"/>
      <c r="BL6" s="851"/>
      <c r="BM6" s="851"/>
      <c r="BN6" s="851"/>
      <c r="BO6" s="851"/>
      <c r="BP6" s="851"/>
      <c r="BQ6" s="851"/>
      <c r="BR6" s="851"/>
    </row>
    <row r="7" spans="1:70" s="854" customFormat="1" ht="15.75" customHeight="1" thickTop="1" thickBot="1" x14ac:dyDescent="0.35">
      <c r="A7" s="853" t="s">
        <v>98</v>
      </c>
      <c r="B7" s="588">
        <v>561</v>
      </c>
      <c r="C7" s="588">
        <v>386</v>
      </c>
      <c r="D7" s="590">
        <v>947</v>
      </c>
      <c r="E7" s="588">
        <v>411</v>
      </c>
      <c r="F7" s="589">
        <v>322</v>
      </c>
      <c r="G7" s="590">
        <v>733</v>
      </c>
      <c r="H7" s="591">
        <v>367</v>
      </c>
      <c r="I7" s="588">
        <v>364</v>
      </c>
      <c r="J7" s="594">
        <v>731</v>
      </c>
      <c r="K7" s="589">
        <v>631</v>
      </c>
      <c r="L7" s="591">
        <v>734</v>
      </c>
      <c r="M7" s="590">
        <v>1365</v>
      </c>
      <c r="N7" s="588">
        <v>681</v>
      </c>
      <c r="O7" s="592">
        <v>361</v>
      </c>
      <c r="P7" s="590">
        <v>1042</v>
      </c>
      <c r="Q7" s="591">
        <v>209</v>
      </c>
      <c r="R7" s="588">
        <v>154</v>
      </c>
      <c r="S7" s="590">
        <v>363</v>
      </c>
      <c r="T7" s="591">
        <v>527</v>
      </c>
      <c r="U7" s="588">
        <v>690</v>
      </c>
      <c r="V7" s="593">
        <v>1217</v>
      </c>
      <c r="W7" s="588">
        <v>700</v>
      </c>
      <c r="X7" s="591">
        <v>594</v>
      </c>
      <c r="Y7" s="590">
        <v>1294</v>
      </c>
      <c r="Z7" s="588">
        <v>476</v>
      </c>
      <c r="AA7" s="589">
        <v>623</v>
      </c>
      <c r="AB7" s="594">
        <v>1099</v>
      </c>
      <c r="AC7" s="589">
        <v>4563</v>
      </c>
      <c r="AD7" s="589">
        <v>4228</v>
      </c>
      <c r="AE7" s="594">
        <v>8791</v>
      </c>
      <c r="AF7" s="851"/>
      <c r="AG7" s="851"/>
      <c r="AH7" s="851"/>
      <c r="AI7" s="851"/>
      <c r="AJ7" s="851"/>
      <c r="AK7" s="851"/>
      <c r="AL7" s="851"/>
      <c r="AM7" s="851"/>
      <c r="AN7" s="851"/>
      <c r="AO7" s="851"/>
      <c r="AP7" s="851"/>
      <c r="AQ7" s="851"/>
      <c r="AR7" s="851"/>
      <c r="AS7" s="851"/>
      <c r="AT7" s="851"/>
      <c r="AU7" s="851"/>
      <c r="AV7" s="851"/>
      <c r="AW7" s="851"/>
      <c r="AX7" s="851"/>
      <c r="AY7" s="851"/>
      <c r="AZ7" s="851"/>
      <c r="BA7" s="851"/>
      <c r="BB7" s="851"/>
      <c r="BC7" s="851"/>
      <c r="BD7" s="851"/>
      <c r="BE7" s="851"/>
      <c r="BF7" s="851"/>
      <c r="BG7" s="851"/>
      <c r="BH7" s="851"/>
      <c r="BI7" s="851"/>
      <c r="BJ7" s="851"/>
      <c r="BK7" s="851"/>
      <c r="BL7" s="851"/>
      <c r="BM7" s="851"/>
      <c r="BN7" s="851"/>
      <c r="BO7" s="851"/>
      <c r="BP7" s="851"/>
      <c r="BQ7" s="851"/>
      <c r="BR7" s="851"/>
    </row>
    <row r="8" spans="1:70" s="852" customFormat="1" ht="15.75" customHeight="1" thickTop="1" thickBot="1" x14ac:dyDescent="0.35">
      <c r="A8" s="850" t="s">
        <v>99</v>
      </c>
      <c r="B8" s="574">
        <v>317</v>
      </c>
      <c r="C8" s="574">
        <v>386</v>
      </c>
      <c r="D8" s="576">
        <v>703</v>
      </c>
      <c r="E8" s="574">
        <v>324</v>
      </c>
      <c r="F8" s="575">
        <v>408</v>
      </c>
      <c r="G8" s="576">
        <v>732</v>
      </c>
      <c r="H8" s="577">
        <v>287</v>
      </c>
      <c r="I8" s="574">
        <v>377</v>
      </c>
      <c r="J8" s="580">
        <v>664</v>
      </c>
      <c r="K8" s="575">
        <v>529</v>
      </c>
      <c r="L8" s="577">
        <v>482</v>
      </c>
      <c r="M8" s="576">
        <v>1011</v>
      </c>
      <c r="N8" s="574">
        <v>563</v>
      </c>
      <c r="O8" s="578">
        <v>387</v>
      </c>
      <c r="P8" s="576">
        <v>950</v>
      </c>
      <c r="Q8" s="577">
        <v>209</v>
      </c>
      <c r="R8" s="574">
        <v>228</v>
      </c>
      <c r="S8" s="576">
        <v>437</v>
      </c>
      <c r="T8" s="577">
        <v>318</v>
      </c>
      <c r="U8" s="574">
        <v>456</v>
      </c>
      <c r="V8" s="579">
        <v>774</v>
      </c>
      <c r="W8" s="574">
        <v>454</v>
      </c>
      <c r="X8" s="577">
        <v>430</v>
      </c>
      <c r="Y8" s="576">
        <v>884</v>
      </c>
      <c r="Z8" s="574">
        <v>555</v>
      </c>
      <c r="AA8" s="575">
        <v>779</v>
      </c>
      <c r="AB8" s="580">
        <v>1334</v>
      </c>
      <c r="AC8" s="575">
        <v>3556</v>
      </c>
      <c r="AD8" s="575">
        <v>3933</v>
      </c>
      <c r="AE8" s="580">
        <v>7489</v>
      </c>
      <c r="AF8" s="851"/>
      <c r="AG8" s="851"/>
      <c r="AH8" s="851"/>
      <c r="AI8" s="851"/>
      <c r="AJ8" s="851"/>
      <c r="AK8" s="851"/>
      <c r="AL8" s="851"/>
      <c r="AM8" s="851"/>
      <c r="AN8" s="851"/>
      <c r="AO8" s="851"/>
      <c r="AP8" s="851"/>
      <c r="AQ8" s="851"/>
      <c r="AR8" s="851"/>
      <c r="AS8" s="851"/>
      <c r="AT8" s="851"/>
      <c r="AU8" s="851"/>
      <c r="AV8" s="851"/>
      <c r="AW8" s="851"/>
      <c r="AX8" s="851"/>
      <c r="AY8" s="851"/>
      <c r="AZ8" s="851"/>
      <c r="BA8" s="851"/>
      <c r="BB8" s="851"/>
      <c r="BC8" s="851"/>
      <c r="BD8" s="851"/>
      <c r="BE8" s="851"/>
      <c r="BF8" s="851"/>
      <c r="BG8" s="851"/>
      <c r="BH8" s="851"/>
      <c r="BI8" s="851"/>
      <c r="BJ8" s="851"/>
      <c r="BK8" s="851"/>
      <c r="BL8" s="851"/>
      <c r="BM8" s="851"/>
      <c r="BN8" s="851"/>
      <c r="BO8" s="851"/>
      <c r="BP8" s="851"/>
      <c r="BQ8" s="851"/>
      <c r="BR8" s="851"/>
    </row>
    <row r="9" spans="1:70" s="854" customFormat="1" ht="15.75" customHeight="1" thickTop="1" thickBot="1" x14ac:dyDescent="0.35">
      <c r="A9" s="853" t="s">
        <v>100</v>
      </c>
      <c r="B9" s="588">
        <v>104</v>
      </c>
      <c r="C9" s="588">
        <v>621</v>
      </c>
      <c r="D9" s="590">
        <v>725</v>
      </c>
      <c r="E9" s="588">
        <v>22</v>
      </c>
      <c r="F9" s="589">
        <v>676</v>
      </c>
      <c r="G9" s="590">
        <v>698</v>
      </c>
      <c r="H9" s="591">
        <v>45</v>
      </c>
      <c r="I9" s="588">
        <v>690</v>
      </c>
      <c r="J9" s="594">
        <v>735</v>
      </c>
      <c r="K9" s="589">
        <v>24</v>
      </c>
      <c r="L9" s="591">
        <v>842</v>
      </c>
      <c r="M9" s="590">
        <v>866</v>
      </c>
      <c r="N9" s="588">
        <v>65</v>
      </c>
      <c r="O9" s="592">
        <v>718</v>
      </c>
      <c r="P9" s="590">
        <v>783</v>
      </c>
      <c r="Q9" s="591">
        <v>17</v>
      </c>
      <c r="R9" s="588">
        <v>296</v>
      </c>
      <c r="S9" s="590">
        <v>313</v>
      </c>
      <c r="T9" s="591">
        <v>62</v>
      </c>
      <c r="U9" s="588">
        <v>949</v>
      </c>
      <c r="V9" s="593">
        <v>1011</v>
      </c>
      <c r="W9" s="588">
        <v>35</v>
      </c>
      <c r="X9" s="591">
        <v>603</v>
      </c>
      <c r="Y9" s="590">
        <v>638</v>
      </c>
      <c r="Z9" s="588">
        <v>153</v>
      </c>
      <c r="AA9" s="589">
        <v>1080</v>
      </c>
      <c r="AB9" s="594">
        <v>1233</v>
      </c>
      <c r="AC9" s="589">
        <v>527</v>
      </c>
      <c r="AD9" s="589">
        <v>6475</v>
      </c>
      <c r="AE9" s="594">
        <v>7002</v>
      </c>
      <c r="AF9" s="851"/>
      <c r="AG9" s="851"/>
      <c r="AH9" s="851"/>
      <c r="AI9" s="851"/>
      <c r="AJ9" s="851"/>
      <c r="AK9" s="851"/>
      <c r="AL9" s="851"/>
      <c r="AM9" s="851"/>
      <c r="AN9" s="851"/>
      <c r="AO9" s="851"/>
      <c r="AP9" s="851"/>
      <c r="AQ9" s="851"/>
      <c r="AR9" s="851"/>
      <c r="AS9" s="851"/>
      <c r="AT9" s="851"/>
      <c r="AU9" s="851"/>
      <c r="AV9" s="851"/>
      <c r="AW9" s="851"/>
      <c r="AX9" s="851"/>
      <c r="AY9" s="851"/>
      <c r="AZ9" s="851"/>
      <c r="BA9" s="851"/>
      <c r="BB9" s="851"/>
      <c r="BC9" s="851"/>
      <c r="BD9" s="851"/>
      <c r="BE9" s="851"/>
      <c r="BF9" s="851"/>
      <c r="BG9" s="851"/>
      <c r="BH9" s="851"/>
      <c r="BI9" s="851"/>
      <c r="BJ9" s="851"/>
      <c r="BK9" s="851"/>
      <c r="BL9" s="851"/>
      <c r="BM9" s="851"/>
      <c r="BN9" s="851"/>
      <c r="BO9" s="851"/>
      <c r="BP9" s="851"/>
      <c r="BQ9" s="851"/>
      <c r="BR9" s="851"/>
    </row>
    <row r="10" spans="1:70" s="852" customFormat="1" ht="15.75" customHeight="1" thickTop="1" thickBot="1" x14ac:dyDescent="0.35">
      <c r="A10" s="850" t="s">
        <v>101</v>
      </c>
      <c r="B10" s="595">
        <v>285</v>
      </c>
      <c r="C10" s="595">
        <v>347</v>
      </c>
      <c r="D10" s="597">
        <v>632</v>
      </c>
      <c r="E10" s="595">
        <v>347</v>
      </c>
      <c r="F10" s="596">
        <v>590</v>
      </c>
      <c r="G10" s="597">
        <v>937</v>
      </c>
      <c r="H10" s="598">
        <v>301</v>
      </c>
      <c r="I10" s="595">
        <v>567</v>
      </c>
      <c r="J10" s="601">
        <v>868</v>
      </c>
      <c r="K10" s="596">
        <v>469</v>
      </c>
      <c r="L10" s="598">
        <v>907</v>
      </c>
      <c r="M10" s="597">
        <v>1376</v>
      </c>
      <c r="N10" s="595">
        <v>421</v>
      </c>
      <c r="O10" s="599">
        <v>636</v>
      </c>
      <c r="P10" s="597">
        <v>1057</v>
      </c>
      <c r="Q10" s="598">
        <v>218</v>
      </c>
      <c r="R10" s="595">
        <v>233</v>
      </c>
      <c r="S10" s="597">
        <v>451</v>
      </c>
      <c r="T10" s="598">
        <v>304</v>
      </c>
      <c r="U10" s="595">
        <v>781</v>
      </c>
      <c r="V10" s="600">
        <v>1085</v>
      </c>
      <c r="W10" s="595">
        <v>407</v>
      </c>
      <c r="X10" s="598">
        <v>657</v>
      </c>
      <c r="Y10" s="597">
        <v>1064</v>
      </c>
      <c r="Z10" s="595">
        <v>476</v>
      </c>
      <c r="AA10" s="596">
        <v>754</v>
      </c>
      <c r="AB10" s="601">
        <v>1230</v>
      </c>
      <c r="AC10" s="596">
        <v>3228</v>
      </c>
      <c r="AD10" s="596">
        <v>5472</v>
      </c>
      <c r="AE10" s="601">
        <v>8700</v>
      </c>
      <c r="AF10" s="851"/>
      <c r="AG10" s="851"/>
      <c r="AH10" s="851"/>
      <c r="AI10" s="851"/>
      <c r="AJ10" s="851"/>
      <c r="AK10" s="851"/>
      <c r="AL10" s="851"/>
      <c r="AM10" s="851"/>
      <c r="AN10" s="851"/>
      <c r="AO10" s="851"/>
      <c r="AP10" s="851"/>
      <c r="AQ10" s="851"/>
      <c r="AR10" s="851"/>
      <c r="AS10" s="851"/>
      <c r="AT10" s="851"/>
      <c r="AU10" s="851"/>
      <c r="AV10" s="851"/>
      <c r="AW10" s="851"/>
      <c r="AX10" s="851"/>
      <c r="AY10" s="851"/>
      <c r="AZ10" s="851"/>
      <c r="BA10" s="851"/>
      <c r="BB10" s="851"/>
      <c r="BC10" s="851"/>
      <c r="BD10" s="851"/>
      <c r="BE10" s="851"/>
      <c r="BF10" s="851"/>
      <c r="BG10" s="851"/>
      <c r="BH10" s="851"/>
      <c r="BI10" s="851"/>
      <c r="BJ10" s="851"/>
      <c r="BK10" s="851"/>
      <c r="BL10" s="851"/>
      <c r="BM10" s="851"/>
      <c r="BN10" s="851"/>
      <c r="BO10" s="851"/>
      <c r="BP10" s="851"/>
      <c r="BQ10" s="851"/>
      <c r="BR10" s="851"/>
    </row>
    <row r="11" spans="1:70" s="854" customFormat="1" ht="15.75" customHeight="1" thickTop="1" thickBot="1" x14ac:dyDescent="0.35">
      <c r="A11" s="853" t="s">
        <v>102</v>
      </c>
      <c r="B11" s="602">
        <v>77</v>
      </c>
      <c r="C11" s="602">
        <v>383</v>
      </c>
      <c r="D11" s="604">
        <v>460</v>
      </c>
      <c r="E11" s="602">
        <v>435</v>
      </c>
      <c r="F11" s="603">
        <v>943</v>
      </c>
      <c r="G11" s="604">
        <v>1378</v>
      </c>
      <c r="H11" s="605">
        <v>312</v>
      </c>
      <c r="I11" s="602">
        <v>794</v>
      </c>
      <c r="J11" s="608">
        <v>1106</v>
      </c>
      <c r="K11" s="603">
        <v>542</v>
      </c>
      <c r="L11" s="605">
        <v>871</v>
      </c>
      <c r="M11" s="604">
        <v>1413</v>
      </c>
      <c r="N11" s="602">
        <v>197</v>
      </c>
      <c r="O11" s="606">
        <v>722</v>
      </c>
      <c r="P11" s="604">
        <v>919</v>
      </c>
      <c r="Q11" s="605">
        <v>123</v>
      </c>
      <c r="R11" s="602">
        <v>185</v>
      </c>
      <c r="S11" s="604">
        <v>308</v>
      </c>
      <c r="T11" s="605">
        <v>474</v>
      </c>
      <c r="U11" s="602">
        <v>1025</v>
      </c>
      <c r="V11" s="607">
        <v>1499</v>
      </c>
      <c r="W11" s="602">
        <v>369</v>
      </c>
      <c r="X11" s="605">
        <v>959</v>
      </c>
      <c r="Y11" s="604">
        <v>1328</v>
      </c>
      <c r="Z11" s="602">
        <v>592</v>
      </c>
      <c r="AA11" s="603">
        <v>1272</v>
      </c>
      <c r="AB11" s="608">
        <v>1864</v>
      </c>
      <c r="AC11" s="603">
        <v>3121</v>
      </c>
      <c r="AD11" s="603">
        <v>7154</v>
      </c>
      <c r="AE11" s="608">
        <v>10275</v>
      </c>
      <c r="AF11" s="851"/>
      <c r="AG11" s="851"/>
      <c r="AH11" s="851"/>
      <c r="AI11" s="851"/>
      <c r="AJ11" s="851"/>
      <c r="AK11" s="851"/>
      <c r="AL11" s="851"/>
      <c r="AM11" s="851"/>
      <c r="AN11" s="851"/>
      <c r="AO11" s="851"/>
      <c r="AP11" s="851"/>
      <c r="AQ11" s="851"/>
      <c r="AR11" s="851"/>
      <c r="AS11" s="851"/>
      <c r="AT11" s="851"/>
      <c r="AU11" s="851"/>
      <c r="AV11" s="851"/>
      <c r="AW11" s="851"/>
      <c r="AX11" s="851"/>
      <c r="AY11" s="851"/>
      <c r="AZ11" s="851"/>
      <c r="BA11" s="851"/>
      <c r="BB11" s="851"/>
      <c r="BC11" s="851"/>
      <c r="BD11" s="851"/>
      <c r="BE11" s="851"/>
      <c r="BF11" s="851"/>
      <c r="BG11" s="851"/>
      <c r="BH11" s="851"/>
      <c r="BI11" s="851"/>
      <c r="BJ11" s="851"/>
      <c r="BK11" s="851"/>
      <c r="BL11" s="851"/>
      <c r="BM11" s="851"/>
      <c r="BN11" s="851"/>
      <c r="BO11" s="851"/>
      <c r="BP11" s="851"/>
      <c r="BQ11" s="851"/>
      <c r="BR11" s="851"/>
    </row>
    <row r="12" spans="1:70" s="852" customFormat="1" ht="15.75" customHeight="1" thickTop="1" thickBot="1" x14ac:dyDescent="0.35">
      <c r="A12" s="850" t="s">
        <v>103</v>
      </c>
      <c r="B12" s="609">
        <v>683</v>
      </c>
      <c r="C12" s="609">
        <v>438</v>
      </c>
      <c r="D12" s="611">
        <v>1121</v>
      </c>
      <c r="E12" s="609">
        <v>671</v>
      </c>
      <c r="F12" s="610">
        <v>619</v>
      </c>
      <c r="G12" s="611">
        <v>1290</v>
      </c>
      <c r="H12" s="612">
        <v>432</v>
      </c>
      <c r="I12" s="609">
        <v>420</v>
      </c>
      <c r="J12" s="623">
        <v>852</v>
      </c>
      <c r="K12" s="610">
        <v>718</v>
      </c>
      <c r="L12" s="612">
        <v>867</v>
      </c>
      <c r="M12" s="611">
        <v>1585</v>
      </c>
      <c r="N12" s="609">
        <v>844</v>
      </c>
      <c r="O12" s="613">
        <v>522</v>
      </c>
      <c r="P12" s="611">
        <v>1366</v>
      </c>
      <c r="Q12" s="612">
        <v>356</v>
      </c>
      <c r="R12" s="609">
        <v>200</v>
      </c>
      <c r="S12" s="611">
        <v>556</v>
      </c>
      <c r="T12" s="612">
        <v>636</v>
      </c>
      <c r="U12" s="609">
        <v>707</v>
      </c>
      <c r="V12" s="614">
        <v>1343</v>
      </c>
      <c r="W12" s="609">
        <v>907</v>
      </c>
      <c r="X12" s="612">
        <v>664</v>
      </c>
      <c r="Y12" s="611">
        <v>1571</v>
      </c>
      <c r="Z12" s="609">
        <v>678</v>
      </c>
      <c r="AA12" s="610">
        <v>767</v>
      </c>
      <c r="AB12" s="615">
        <v>1445</v>
      </c>
      <c r="AC12" s="610">
        <v>5925</v>
      </c>
      <c r="AD12" s="610">
        <v>5204</v>
      </c>
      <c r="AE12" s="615">
        <v>11129</v>
      </c>
      <c r="AF12" s="851"/>
      <c r="AG12" s="851"/>
      <c r="AH12" s="851"/>
      <c r="AI12" s="851"/>
      <c r="AJ12" s="851"/>
      <c r="AK12" s="851"/>
      <c r="AL12" s="851"/>
      <c r="AM12" s="851"/>
      <c r="AN12" s="851"/>
      <c r="AO12" s="851"/>
      <c r="AP12" s="851"/>
      <c r="AQ12" s="851"/>
      <c r="AR12" s="851"/>
      <c r="AS12" s="851"/>
      <c r="AT12" s="851"/>
      <c r="AU12" s="851"/>
      <c r="AV12" s="851"/>
      <c r="AW12" s="851"/>
      <c r="AX12" s="851"/>
      <c r="AY12" s="851"/>
      <c r="AZ12" s="851"/>
      <c r="BA12" s="851"/>
      <c r="BB12" s="851"/>
      <c r="BC12" s="851"/>
      <c r="BD12" s="851"/>
      <c r="BE12" s="851"/>
      <c r="BF12" s="851"/>
      <c r="BG12" s="851"/>
      <c r="BH12" s="851"/>
      <c r="BI12" s="851"/>
      <c r="BJ12" s="851"/>
      <c r="BK12" s="851"/>
      <c r="BL12" s="851"/>
      <c r="BM12" s="851"/>
      <c r="BN12" s="851"/>
      <c r="BO12" s="851"/>
      <c r="BP12" s="851"/>
      <c r="BQ12" s="851"/>
      <c r="BR12" s="851"/>
    </row>
    <row r="13" spans="1:70" s="854" customFormat="1" ht="15.75" customHeight="1" thickTop="1" thickBot="1" x14ac:dyDescent="0.35">
      <c r="A13" s="853" t="s">
        <v>104</v>
      </c>
      <c r="B13" s="616">
        <v>480</v>
      </c>
      <c r="C13" s="616">
        <v>367</v>
      </c>
      <c r="D13" s="618">
        <v>847</v>
      </c>
      <c r="E13" s="616">
        <v>369</v>
      </c>
      <c r="F13" s="617">
        <v>670</v>
      </c>
      <c r="G13" s="618">
        <v>1039</v>
      </c>
      <c r="H13" s="619">
        <v>70</v>
      </c>
      <c r="I13" s="616">
        <v>370</v>
      </c>
      <c r="J13" s="618">
        <v>440</v>
      </c>
      <c r="K13" s="617">
        <v>212</v>
      </c>
      <c r="L13" s="619">
        <v>995</v>
      </c>
      <c r="M13" s="618">
        <v>1207</v>
      </c>
      <c r="N13" s="616">
        <v>130</v>
      </c>
      <c r="O13" s="620">
        <v>448</v>
      </c>
      <c r="P13" s="618">
        <v>578</v>
      </c>
      <c r="Q13" s="619">
        <v>153</v>
      </c>
      <c r="R13" s="616">
        <v>105</v>
      </c>
      <c r="S13" s="618">
        <v>258</v>
      </c>
      <c r="T13" s="619">
        <v>223</v>
      </c>
      <c r="U13" s="616">
        <v>393</v>
      </c>
      <c r="V13" s="621">
        <v>616</v>
      </c>
      <c r="W13" s="616">
        <v>180</v>
      </c>
      <c r="X13" s="619">
        <v>490</v>
      </c>
      <c r="Y13" s="618">
        <v>670</v>
      </c>
      <c r="Z13" s="616">
        <v>316</v>
      </c>
      <c r="AA13" s="617">
        <v>1232</v>
      </c>
      <c r="AB13" s="622">
        <v>1548</v>
      </c>
      <c r="AC13" s="617">
        <v>2133</v>
      </c>
      <c r="AD13" s="617">
        <v>5070</v>
      </c>
      <c r="AE13" s="622">
        <v>7203</v>
      </c>
      <c r="AF13" s="851"/>
      <c r="AG13" s="851"/>
      <c r="AH13" s="851"/>
      <c r="AI13" s="851"/>
      <c r="AJ13" s="851"/>
      <c r="AK13" s="851"/>
      <c r="AL13" s="851"/>
      <c r="AM13" s="851"/>
      <c r="AN13" s="851"/>
      <c r="AO13" s="851"/>
      <c r="AP13" s="851"/>
      <c r="AQ13" s="851"/>
      <c r="AR13" s="851"/>
      <c r="AS13" s="851"/>
      <c r="AT13" s="851"/>
      <c r="AU13" s="851"/>
      <c r="AV13" s="851"/>
      <c r="AW13" s="851"/>
      <c r="AX13" s="851"/>
      <c r="AY13" s="851"/>
      <c r="AZ13" s="851"/>
      <c r="BA13" s="851"/>
      <c r="BB13" s="851"/>
      <c r="BC13" s="851"/>
      <c r="BD13" s="851"/>
      <c r="BE13" s="851"/>
      <c r="BF13" s="851"/>
      <c r="BG13" s="851"/>
      <c r="BH13" s="851"/>
      <c r="BI13" s="851"/>
      <c r="BJ13" s="851"/>
      <c r="BK13" s="851"/>
      <c r="BL13" s="851"/>
      <c r="BM13" s="851"/>
      <c r="BN13" s="851"/>
      <c r="BO13" s="851"/>
      <c r="BP13" s="851"/>
      <c r="BQ13" s="851"/>
      <c r="BR13" s="851"/>
    </row>
    <row r="14" spans="1:70" s="857" customFormat="1" ht="22.2" customHeight="1" thickTop="1" thickBot="1" x14ac:dyDescent="0.35">
      <c r="A14" s="855" t="s">
        <v>105</v>
      </c>
      <c r="B14" s="576">
        <v>786</v>
      </c>
      <c r="C14" s="624">
        <v>1424</v>
      </c>
      <c r="D14" s="624">
        <v>2210</v>
      </c>
      <c r="E14" s="625">
        <v>969</v>
      </c>
      <c r="F14" s="576">
        <v>1812</v>
      </c>
      <c r="G14" s="624">
        <v>2781</v>
      </c>
      <c r="H14" s="625">
        <v>526</v>
      </c>
      <c r="I14" s="626">
        <v>1271</v>
      </c>
      <c r="J14" s="576">
        <v>1797</v>
      </c>
      <c r="K14" s="623">
        <v>996</v>
      </c>
      <c r="L14" s="625">
        <v>2475</v>
      </c>
      <c r="M14" s="624">
        <v>3471</v>
      </c>
      <c r="N14" s="624">
        <v>1019</v>
      </c>
      <c r="O14" s="627">
        <v>1888</v>
      </c>
      <c r="P14" s="576">
        <v>2907</v>
      </c>
      <c r="Q14" s="625">
        <v>435</v>
      </c>
      <c r="R14" s="624">
        <v>596</v>
      </c>
      <c r="S14" s="624">
        <v>1031</v>
      </c>
      <c r="T14" s="625">
        <v>888</v>
      </c>
      <c r="U14" s="624">
        <v>2066</v>
      </c>
      <c r="V14" s="625">
        <v>2954</v>
      </c>
      <c r="W14" s="624">
        <v>1156</v>
      </c>
      <c r="X14" s="625">
        <v>2118</v>
      </c>
      <c r="Y14" s="624">
        <v>3274</v>
      </c>
      <c r="Z14" s="624">
        <v>1020</v>
      </c>
      <c r="AA14" s="623">
        <v>2138</v>
      </c>
      <c r="AB14" s="576">
        <v>3158</v>
      </c>
      <c r="AC14" s="623">
        <v>7795</v>
      </c>
      <c r="AD14" s="623">
        <v>15788</v>
      </c>
      <c r="AE14" s="623">
        <v>23583</v>
      </c>
      <c r="AF14" s="856"/>
      <c r="AG14" s="856"/>
      <c r="AH14" s="856"/>
      <c r="AI14" s="856"/>
      <c r="AJ14" s="856"/>
      <c r="AK14" s="856"/>
      <c r="AL14" s="856"/>
      <c r="AM14" s="856"/>
      <c r="AN14" s="856"/>
      <c r="AO14" s="856"/>
      <c r="AP14" s="856"/>
      <c r="AQ14" s="856"/>
      <c r="AR14" s="856"/>
      <c r="AS14" s="856"/>
      <c r="AT14" s="856"/>
      <c r="AU14" s="856"/>
      <c r="AV14" s="856"/>
      <c r="AW14" s="856"/>
      <c r="AX14" s="856"/>
      <c r="AY14" s="856"/>
      <c r="AZ14" s="856"/>
      <c r="BA14" s="856"/>
      <c r="BB14" s="856"/>
      <c r="BC14" s="856"/>
      <c r="BD14" s="856"/>
      <c r="BE14" s="856"/>
      <c r="BF14" s="856"/>
      <c r="BG14" s="856"/>
      <c r="BH14" s="856"/>
      <c r="BI14" s="856"/>
      <c r="BJ14" s="856"/>
      <c r="BK14" s="856"/>
      <c r="BL14" s="856"/>
      <c r="BM14" s="856"/>
      <c r="BN14" s="856"/>
      <c r="BO14" s="856"/>
      <c r="BP14" s="856"/>
      <c r="BQ14" s="856"/>
      <c r="BR14" s="856"/>
    </row>
    <row r="15" spans="1:70" s="849" customFormat="1" ht="24" customHeight="1" thickTop="1" x14ac:dyDescent="0.3">
      <c r="A15" s="1039" t="s">
        <v>585</v>
      </c>
      <c r="B15" s="1039"/>
      <c r="C15" s="1039"/>
      <c r="D15" s="1039"/>
      <c r="E15" s="1039"/>
      <c r="F15" s="1039"/>
      <c r="G15" s="1039"/>
      <c r="H15" s="1039"/>
      <c r="I15" s="1039"/>
      <c r="J15" s="1039"/>
      <c r="K15" s="1039"/>
      <c r="L15" s="1039"/>
      <c r="M15" s="1039"/>
      <c r="N15" s="1039"/>
      <c r="O15" s="1039"/>
      <c r="P15" s="1039"/>
      <c r="Q15" s="1039"/>
      <c r="R15" s="1039"/>
      <c r="S15" s="1039"/>
      <c r="T15" s="1039"/>
      <c r="U15" s="1039"/>
      <c r="V15" s="1039"/>
      <c r="W15" s="1039"/>
      <c r="X15" s="1039"/>
      <c r="Y15" s="1039"/>
      <c r="Z15" s="1039"/>
      <c r="AA15" s="1039"/>
      <c r="AB15" s="1039"/>
      <c r="AC15" s="1039"/>
      <c r="AD15" s="1039"/>
      <c r="AE15" s="1039"/>
    </row>
    <row r="16" spans="1:70" ht="20.25" customHeight="1" x14ac:dyDescent="0.3">
      <c r="A16" s="1038" t="s">
        <v>507</v>
      </c>
      <c r="B16" s="1038"/>
      <c r="C16" s="1038"/>
      <c r="D16" s="1038"/>
      <c r="E16" s="1038"/>
      <c r="F16" s="1038"/>
      <c r="G16" s="1038"/>
      <c r="H16" s="1038"/>
      <c r="I16" s="1038"/>
      <c r="J16" s="1038"/>
      <c r="K16" s="1038"/>
      <c r="L16" s="1038"/>
      <c r="M16" s="1038"/>
      <c r="N16" s="1038"/>
      <c r="O16" s="1038"/>
      <c r="P16" s="1038"/>
      <c r="Q16" s="1038"/>
      <c r="R16" s="1038"/>
      <c r="S16" s="1038"/>
      <c r="T16" s="1038"/>
      <c r="U16" s="1038"/>
      <c r="V16" s="1038"/>
      <c r="W16" s="1038"/>
      <c r="X16" s="1038"/>
      <c r="Y16" s="1038"/>
      <c r="Z16" s="1038"/>
      <c r="AA16" s="1038"/>
      <c r="AB16" s="1038"/>
      <c r="AC16" s="1038"/>
      <c r="AD16" s="1038"/>
      <c r="AE16" s="1038"/>
    </row>
    <row r="20" spans="1:1" ht="15" customHeight="1" x14ac:dyDescent="0.3">
      <c r="A20" s="847"/>
    </row>
  </sheetData>
  <mergeCells count="13">
    <mergeCell ref="A16:AE16"/>
    <mergeCell ref="A15:AE15"/>
    <mergeCell ref="Z2:AB2"/>
    <mergeCell ref="AC2:AE2"/>
    <mergeCell ref="A1:AE1"/>
    <mergeCell ref="B2:D2"/>
    <mergeCell ref="E2:G2"/>
    <mergeCell ref="H2:J2"/>
    <mergeCell ref="K2:M2"/>
    <mergeCell ref="N2:P2"/>
    <mergeCell ref="Q2:S2"/>
    <mergeCell ref="T2:V2"/>
    <mergeCell ref="W2:Y2"/>
  </mergeCells>
  <printOptions horizontalCentered="1"/>
  <pageMargins left="0.19685039370078741" right="0.19685039370078741" top="0.74803149606299213" bottom="0.74803149606299213" header="0.31496062992125984" footer="0.31496062992125984"/>
  <pageSetup paperSize="8" scale="73" orientation="landscape" r:id="rId1"/>
  <headerFooter>
    <oddFooter>&amp;R&amp;[21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J30"/>
  <sheetViews>
    <sheetView view="pageBreakPreview" zoomScale="80" zoomScaleNormal="80" zoomScaleSheetLayoutView="80" workbookViewId="0">
      <selection activeCell="J15" sqref="J15"/>
    </sheetView>
  </sheetViews>
  <sheetFormatPr defaultColWidth="9.109375" defaultRowHeight="11.25" customHeight="1" x14ac:dyDescent="0.25"/>
  <cols>
    <col min="1" max="1" width="77.109375" style="843" customWidth="1"/>
    <col min="2" max="2" width="11.6640625" style="844" customWidth="1"/>
    <col min="3" max="3" width="6.6640625" style="844" customWidth="1"/>
    <col min="4" max="4" width="11.6640625" style="844" customWidth="1"/>
    <col min="5" max="5" width="6.6640625" style="844" customWidth="1"/>
    <col min="6" max="6" width="11.6640625" style="844" customWidth="1"/>
    <col min="7" max="7" width="6.6640625" style="844" customWidth="1"/>
    <col min="8" max="8" width="11.6640625" style="844" customWidth="1"/>
    <col min="9" max="9" width="6.6640625" style="844" customWidth="1"/>
    <col min="10" max="10" width="11.6640625" style="844" customWidth="1"/>
    <col min="11" max="11" width="6.6640625" style="844" customWidth="1"/>
    <col min="12" max="12" width="11.6640625" style="844" customWidth="1"/>
    <col min="13" max="13" width="6.6640625" style="844" customWidth="1"/>
    <col min="14" max="14" width="11.6640625" style="844" customWidth="1"/>
    <col min="15" max="15" width="6.6640625" style="844" customWidth="1"/>
    <col min="16" max="16" width="11.6640625" style="844" customWidth="1"/>
    <col min="17" max="17" width="6.6640625" style="844" customWidth="1"/>
    <col min="18" max="18" width="11.6640625" style="844" customWidth="1"/>
    <col min="19" max="19" width="6.6640625" style="844" customWidth="1"/>
    <col min="20" max="20" width="11.6640625" style="844" customWidth="1"/>
    <col min="21" max="21" width="6.6640625" style="844" customWidth="1"/>
    <col min="22" max="22" width="13.6640625" style="844" customWidth="1"/>
    <col min="23" max="23" width="12.6640625" style="844" customWidth="1"/>
    <col min="24" max="24" width="13.33203125" style="844" customWidth="1"/>
    <col min="25" max="28" width="9.109375" style="844" hidden="1" customWidth="1"/>
    <col min="29" max="30" width="9.109375" style="842" hidden="1" customWidth="1"/>
    <col min="31" max="16384" width="9.109375" style="842"/>
  </cols>
  <sheetData>
    <row r="1" spans="1:166" s="815" customFormat="1" ht="25.2" customHeight="1" thickTop="1" thickBot="1" x14ac:dyDescent="0.35">
      <c r="A1" s="1035" t="s">
        <v>548</v>
      </c>
      <c r="B1" s="1043"/>
      <c r="C1" s="1043"/>
      <c r="D1" s="1043"/>
      <c r="E1" s="1043"/>
      <c r="F1" s="1043"/>
      <c r="G1" s="1043"/>
      <c r="H1" s="1043"/>
      <c r="I1" s="1043"/>
      <c r="J1" s="1043"/>
      <c r="K1" s="1043"/>
      <c r="L1" s="1043"/>
      <c r="M1" s="1043"/>
      <c r="N1" s="1043"/>
      <c r="O1" s="1043"/>
      <c r="P1" s="1043"/>
      <c r="Q1" s="1043"/>
      <c r="R1" s="1043"/>
      <c r="S1" s="1043"/>
      <c r="T1" s="1043"/>
      <c r="U1" s="1043"/>
      <c r="V1" s="1043"/>
      <c r="W1" s="1043"/>
      <c r="X1" s="1043"/>
      <c r="Y1" s="1043"/>
      <c r="Z1" s="1043"/>
      <c r="AA1" s="1043"/>
      <c r="AB1" s="1043"/>
      <c r="AC1" s="1043"/>
      <c r="AD1" s="1043"/>
      <c r="AE1" s="814"/>
    </row>
    <row r="2" spans="1:166" s="818" customFormat="1" ht="87" customHeight="1" thickTop="1" thickBot="1" x14ac:dyDescent="0.25">
      <c r="A2" s="816" t="s">
        <v>279</v>
      </c>
      <c r="B2" s="310" t="s">
        <v>257</v>
      </c>
      <c r="C2" s="310" t="s">
        <v>271</v>
      </c>
      <c r="D2" s="310" t="s">
        <v>258</v>
      </c>
      <c r="E2" s="310" t="s">
        <v>271</v>
      </c>
      <c r="F2" s="310" t="s">
        <v>97</v>
      </c>
      <c r="G2" s="310" t="s">
        <v>271</v>
      </c>
      <c r="H2" s="310" t="s">
        <v>98</v>
      </c>
      <c r="I2" s="310" t="s">
        <v>271</v>
      </c>
      <c r="J2" s="310" t="s">
        <v>99</v>
      </c>
      <c r="K2" s="310" t="s">
        <v>271</v>
      </c>
      <c r="L2" s="310" t="s">
        <v>100</v>
      </c>
      <c r="M2" s="310" t="s">
        <v>271</v>
      </c>
      <c r="N2" s="310" t="s">
        <v>101</v>
      </c>
      <c r="O2" s="310" t="s">
        <v>271</v>
      </c>
      <c r="P2" s="310" t="s">
        <v>102</v>
      </c>
      <c r="Q2" s="310" t="s">
        <v>271</v>
      </c>
      <c r="R2" s="310" t="s">
        <v>369</v>
      </c>
      <c r="S2" s="310" t="s">
        <v>271</v>
      </c>
      <c r="T2" s="310" t="s">
        <v>104</v>
      </c>
      <c r="U2" s="310" t="s">
        <v>271</v>
      </c>
      <c r="V2" s="310" t="s">
        <v>428</v>
      </c>
      <c r="W2" s="323" t="s">
        <v>589</v>
      </c>
      <c r="X2" s="323" t="s">
        <v>370</v>
      </c>
      <c r="Y2" s="463"/>
      <c r="Z2" s="463"/>
      <c r="AA2" s="463"/>
      <c r="AB2" s="463"/>
      <c r="AC2" s="463"/>
      <c r="AD2" s="463"/>
      <c r="AE2" s="817"/>
      <c r="AF2" s="817"/>
      <c r="AG2" s="817"/>
      <c r="AH2" s="817"/>
      <c r="AI2" s="817"/>
      <c r="AJ2" s="817"/>
      <c r="AK2" s="817"/>
      <c r="AL2" s="817"/>
      <c r="AM2" s="817"/>
      <c r="AN2" s="817"/>
      <c r="AO2" s="817"/>
      <c r="AP2" s="817"/>
      <c r="AQ2" s="817"/>
      <c r="AR2" s="817"/>
      <c r="AS2" s="817"/>
      <c r="AT2" s="817"/>
      <c r="AU2" s="817"/>
      <c r="AV2" s="817"/>
      <c r="AW2" s="817"/>
      <c r="AX2" s="817"/>
      <c r="AY2" s="817"/>
      <c r="AZ2" s="817"/>
      <c r="BA2" s="817"/>
      <c r="BB2" s="817"/>
      <c r="BC2" s="817"/>
      <c r="BD2" s="817"/>
      <c r="BE2" s="817"/>
      <c r="BF2" s="817"/>
      <c r="BG2" s="817"/>
      <c r="BH2" s="817"/>
      <c r="BI2" s="817"/>
      <c r="BJ2" s="817"/>
      <c r="BK2" s="817"/>
      <c r="BL2" s="817"/>
      <c r="BM2" s="817"/>
      <c r="BN2" s="817"/>
      <c r="BO2" s="817"/>
      <c r="BP2" s="817"/>
      <c r="BQ2" s="817"/>
      <c r="BR2" s="817"/>
      <c r="BS2" s="817"/>
      <c r="BT2" s="817"/>
      <c r="BU2" s="817"/>
      <c r="BV2" s="817"/>
      <c r="BW2" s="817"/>
      <c r="BX2" s="817"/>
      <c r="BY2" s="817"/>
      <c r="BZ2" s="817"/>
      <c r="CA2" s="817"/>
      <c r="CB2" s="817"/>
      <c r="CC2" s="817"/>
      <c r="CD2" s="817"/>
      <c r="CE2" s="817"/>
      <c r="CF2" s="817"/>
      <c r="CG2" s="817"/>
      <c r="CH2" s="817"/>
      <c r="CI2" s="817"/>
      <c r="CJ2" s="817"/>
      <c r="CK2" s="817"/>
      <c r="CL2" s="817"/>
      <c r="CM2" s="817"/>
      <c r="CN2" s="817"/>
      <c r="CO2" s="817"/>
      <c r="CP2" s="817"/>
      <c r="CQ2" s="817"/>
      <c r="CR2" s="817"/>
      <c r="CS2" s="817"/>
      <c r="CT2" s="817"/>
      <c r="CU2" s="817"/>
      <c r="CV2" s="817"/>
      <c r="CW2" s="817"/>
      <c r="CX2" s="817"/>
      <c r="CY2" s="817"/>
      <c r="CZ2" s="817"/>
      <c r="DA2" s="817"/>
      <c r="DB2" s="817"/>
      <c r="DC2" s="817"/>
      <c r="DD2" s="817"/>
      <c r="DE2" s="817"/>
      <c r="DF2" s="817"/>
      <c r="DG2" s="817"/>
      <c r="DH2" s="817"/>
      <c r="DI2" s="817"/>
      <c r="DJ2" s="817"/>
      <c r="DK2" s="817"/>
      <c r="DL2" s="817"/>
      <c r="DM2" s="817"/>
      <c r="DN2" s="817"/>
      <c r="DO2" s="817"/>
      <c r="DP2" s="817"/>
      <c r="DQ2" s="817"/>
      <c r="DR2" s="817"/>
      <c r="DS2" s="817"/>
      <c r="DT2" s="817"/>
      <c r="DU2" s="817"/>
      <c r="DV2" s="817"/>
      <c r="DW2" s="817"/>
      <c r="DX2" s="817"/>
      <c r="DY2" s="817"/>
      <c r="DZ2" s="817"/>
      <c r="EA2" s="817"/>
      <c r="EB2" s="817"/>
      <c r="EC2" s="817"/>
      <c r="ED2" s="817"/>
      <c r="EE2" s="817"/>
      <c r="EF2" s="817"/>
      <c r="EG2" s="817"/>
      <c r="EH2" s="817"/>
      <c r="EI2" s="817"/>
      <c r="EJ2" s="817"/>
      <c r="EK2" s="817"/>
      <c r="EL2" s="817"/>
      <c r="EM2" s="817"/>
      <c r="EN2" s="817"/>
      <c r="EO2" s="817"/>
      <c r="EP2" s="817"/>
      <c r="EQ2" s="817"/>
      <c r="ER2" s="817"/>
      <c r="ES2" s="817"/>
      <c r="ET2" s="817"/>
      <c r="EU2" s="817"/>
      <c r="EV2" s="817"/>
      <c r="EW2" s="817"/>
      <c r="EX2" s="817"/>
      <c r="EY2" s="817"/>
      <c r="EZ2" s="817"/>
      <c r="FA2" s="817"/>
      <c r="FB2" s="817"/>
      <c r="FC2" s="817"/>
      <c r="FD2" s="817"/>
      <c r="FE2" s="817"/>
      <c r="FF2" s="817"/>
      <c r="FG2" s="817"/>
      <c r="FH2" s="817"/>
      <c r="FI2" s="817"/>
      <c r="FJ2" s="817"/>
    </row>
    <row r="3" spans="1:166" s="821" customFormat="1" ht="30.75" customHeight="1" thickTop="1" thickBot="1" x14ac:dyDescent="0.2">
      <c r="A3" s="819" t="s">
        <v>253</v>
      </c>
      <c r="B3" s="311">
        <v>406</v>
      </c>
      <c r="C3" s="312">
        <f t="shared" ref="C3:C11" si="0">B3/W3*100</f>
        <v>49.877149877149876</v>
      </c>
      <c r="D3" s="311">
        <v>152</v>
      </c>
      <c r="E3" s="312">
        <f>D3/W3*100</f>
        <v>18.67321867321867</v>
      </c>
      <c r="F3" s="311">
        <v>96</v>
      </c>
      <c r="G3" s="312">
        <f>F3/W3*100</f>
        <v>11.793611793611793</v>
      </c>
      <c r="H3" s="311">
        <v>561</v>
      </c>
      <c r="I3" s="312">
        <f>H3/W3*100</f>
        <v>68.918918918918919</v>
      </c>
      <c r="J3" s="311">
        <v>317</v>
      </c>
      <c r="K3" s="312">
        <f>J3/W3*100</f>
        <v>38.943488943488944</v>
      </c>
      <c r="L3" s="311">
        <v>104</v>
      </c>
      <c r="M3" s="312">
        <f>L3/W3*100</f>
        <v>12.776412776412776</v>
      </c>
      <c r="N3" s="311">
        <v>285</v>
      </c>
      <c r="O3" s="312">
        <f>N3/W3*100</f>
        <v>35.012285012285012</v>
      </c>
      <c r="P3" s="311">
        <v>77</v>
      </c>
      <c r="Q3" s="312">
        <f>P3/W3*100</f>
        <v>9.4594594594594597</v>
      </c>
      <c r="R3" s="311">
        <v>683</v>
      </c>
      <c r="S3" s="312">
        <f>R3/W3*100</f>
        <v>83.906633906633914</v>
      </c>
      <c r="T3" s="311">
        <v>480</v>
      </c>
      <c r="U3" s="312">
        <f>T3/W3*100</f>
        <v>58.968058968058969</v>
      </c>
      <c r="V3" s="313">
        <v>786</v>
      </c>
      <c r="W3" s="426">
        <v>814</v>
      </c>
      <c r="X3" s="314">
        <f>V3/W3*100</f>
        <v>96.560196560196559</v>
      </c>
      <c r="Y3" s="305"/>
      <c r="Z3" s="221"/>
      <c r="AA3" s="221"/>
      <c r="AB3" s="221"/>
      <c r="AC3" s="221"/>
      <c r="AD3" s="221"/>
      <c r="AE3" s="820"/>
      <c r="AF3" s="820"/>
      <c r="AG3" s="820"/>
      <c r="AH3" s="820"/>
      <c r="AI3" s="820"/>
      <c r="AJ3" s="820"/>
      <c r="AK3" s="820"/>
      <c r="AL3" s="820"/>
      <c r="AM3" s="820"/>
      <c r="AN3" s="820"/>
      <c r="AO3" s="820"/>
      <c r="AP3" s="820"/>
      <c r="AQ3" s="820"/>
      <c r="AR3" s="820"/>
      <c r="AS3" s="820"/>
      <c r="AT3" s="820"/>
      <c r="AU3" s="820"/>
      <c r="AV3" s="820"/>
      <c r="AW3" s="820"/>
      <c r="AX3" s="820"/>
      <c r="AY3" s="820"/>
      <c r="AZ3" s="820"/>
      <c r="BA3" s="820"/>
      <c r="BB3" s="820"/>
      <c r="BC3" s="820"/>
      <c r="BD3" s="820"/>
      <c r="BE3" s="820"/>
      <c r="BF3" s="820"/>
      <c r="BG3" s="820"/>
      <c r="BH3" s="820"/>
      <c r="BI3" s="820"/>
      <c r="BJ3" s="820"/>
      <c r="BK3" s="820"/>
      <c r="BL3" s="820"/>
      <c r="BM3" s="820"/>
      <c r="BN3" s="820"/>
      <c r="BO3" s="820"/>
      <c r="BP3" s="820"/>
      <c r="BQ3" s="820"/>
      <c r="BR3" s="820"/>
      <c r="BS3" s="820"/>
      <c r="BT3" s="820"/>
      <c r="BU3" s="820"/>
      <c r="BV3" s="820"/>
      <c r="BW3" s="820"/>
      <c r="BX3" s="820"/>
      <c r="BY3" s="820"/>
      <c r="BZ3" s="820"/>
      <c r="CA3" s="820"/>
      <c r="CB3" s="820"/>
      <c r="CC3" s="820"/>
      <c r="CD3" s="820"/>
      <c r="CE3" s="820"/>
      <c r="CF3" s="820"/>
      <c r="CG3" s="820"/>
      <c r="CH3" s="820"/>
      <c r="CI3" s="820"/>
      <c r="CJ3" s="820"/>
      <c r="CK3" s="820"/>
      <c r="CL3" s="820"/>
      <c r="CM3" s="820"/>
      <c r="CN3" s="820"/>
      <c r="CO3" s="820"/>
      <c r="CP3" s="820"/>
      <c r="CQ3" s="820"/>
      <c r="CR3" s="820"/>
      <c r="CS3" s="820"/>
      <c r="CT3" s="820"/>
      <c r="CU3" s="820"/>
      <c r="CV3" s="820"/>
      <c r="CW3" s="820"/>
      <c r="CX3" s="820"/>
      <c r="CY3" s="820"/>
      <c r="CZ3" s="820"/>
      <c r="DA3" s="820"/>
      <c r="DB3" s="820"/>
      <c r="DC3" s="820"/>
      <c r="DD3" s="820"/>
      <c r="DE3" s="820"/>
      <c r="DF3" s="820"/>
      <c r="DG3" s="820"/>
      <c r="DH3" s="820"/>
      <c r="DI3" s="820"/>
      <c r="DJ3" s="820"/>
      <c r="DK3" s="820"/>
      <c r="DL3" s="820"/>
      <c r="DM3" s="820"/>
      <c r="DN3" s="820"/>
      <c r="DO3" s="820"/>
      <c r="DP3" s="820"/>
      <c r="DQ3" s="820"/>
      <c r="DR3" s="820"/>
      <c r="DS3" s="820"/>
      <c r="DT3" s="820"/>
      <c r="DU3" s="820"/>
      <c r="DV3" s="820"/>
      <c r="DW3" s="820"/>
      <c r="DX3" s="820"/>
      <c r="DY3" s="820"/>
      <c r="DZ3" s="820"/>
      <c r="EA3" s="820"/>
      <c r="EB3" s="820"/>
      <c r="EC3" s="820"/>
      <c r="ED3" s="820"/>
      <c r="EE3" s="820"/>
      <c r="EF3" s="820"/>
      <c r="EG3" s="820"/>
      <c r="EH3" s="820"/>
      <c r="EI3" s="820"/>
      <c r="EJ3" s="820"/>
      <c r="EK3" s="820"/>
      <c r="EL3" s="820"/>
      <c r="EM3" s="820"/>
      <c r="EN3" s="820"/>
      <c r="EO3" s="820"/>
      <c r="EP3" s="820"/>
      <c r="EQ3" s="820"/>
      <c r="ER3" s="820"/>
      <c r="ES3" s="820"/>
      <c r="ET3" s="820"/>
      <c r="EU3" s="820"/>
      <c r="EV3" s="820"/>
      <c r="EW3" s="820"/>
      <c r="EX3" s="820"/>
      <c r="EY3" s="820"/>
      <c r="EZ3" s="820"/>
      <c r="FA3" s="820"/>
      <c r="FB3" s="820"/>
      <c r="FC3" s="820"/>
      <c r="FD3" s="820"/>
      <c r="FE3" s="820"/>
      <c r="FF3" s="820"/>
      <c r="FG3" s="820"/>
      <c r="FH3" s="820"/>
      <c r="FI3" s="820"/>
      <c r="FJ3" s="820"/>
    </row>
    <row r="4" spans="1:166" s="823" customFormat="1" ht="30" customHeight="1" thickTop="1" thickBot="1" x14ac:dyDescent="0.2">
      <c r="A4" s="822" t="s">
        <v>247</v>
      </c>
      <c r="B4" s="315">
        <v>328</v>
      </c>
      <c r="C4" s="316">
        <f t="shared" si="0"/>
        <v>31.357552581261949</v>
      </c>
      <c r="D4" s="315">
        <v>168</v>
      </c>
      <c r="E4" s="316">
        <f t="shared" ref="E4:E12" si="1">D4/W4*100</f>
        <v>16.061185468451242</v>
      </c>
      <c r="F4" s="315">
        <v>88</v>
      </c>
      <c r="G4" s="316">
        <f t="shared" ref="G4:G12" si="2">F4/W4*100</f>
        <v>8.413001912045889</v>
      </c>
      <c r="H4" s="315">
        <v>411</v>
      </c>
      <c r="I4" s="316">
        <f t="shared" ref="I4:I12" si="3">H4/W4*100</f>
        <v>39.292543021032508</v>
      </c>
      <c r="J4" s="315">
        <v>324</v>
      </c>
      <c r="K4" s="316">
        <f t="shared" ref="K4:K12" si="4">J4/W4*100</f>
        <v>30.975143403441685</v>
      </c>
      <c r="L4" s="315">
        <v>22</v>
      </c>
      <c r="M4" s="316">
        <f t="shared" ref="M4:M12" si="5">L4/W4*100</f>
        <v>2.1032504780114722</v>
      </c>
      <c r="N4" s="315">
        <v>347</v>
      </c>
      <c r="O4" s="316">
        <f t="shared" ref="O4:O12" si="6">N4/W4*100</f>
        <v>33.173996175908222</v>
      </c>
      <c r="P4" s="315">
        <v>435</v>
      </c>
      <c r="Q4" s="316">
        <f t="shared" ref="Q4:Q12" si="7">P4/W4*100</f>
        <v>41.586998087954115</v>
      </c>
      <c r="R4" s="315">
        <v>671</v>
      </c>
      <c r="S4" s="316">
        <f t="shared" ref="S4:S12" si="8">R4/W4*100</f>
        <v>64.149139579349907</v>
      </c>
      <c r="T4" s="315">
        <v>369</v>
      </c>
      <c r="U4" s="316">
        <f t="shared" ref="U4:U12" si="9">T4/W4*100</f>
        <v>35.27724665391969</v>
      </c>
      <c r="V4" s="317">
        <v>969</v>
      </c>
      <c r="W4" s="427">
        <v>1046</v>
      </c>
      <c r="X4" s="318">
        <f t="shared" ref="X4:X11" si="10">V4/W4*100</f>
        <v>92.638623326959845</v>
      </c>
      <c r="Y4" s="306"/>
      <c r="Z4" s="222"/>
      <c r="AA4" s="222"/>
      <c r="AB4" s="222"/>
      <c r="AC4" s="222"/>
      <c r="AD4" s="222"/>
      <c r="AE4" s="820"/>
      <c r="AF4" s="820"/>
      <c r="AG4" s="820"/>
      <c r="AH4" s="820"/>
      <c r="AI4" s="820"/>
      <c r="AJ4" s="820"/>
      <c r="AK4" s="820"/>
      <c r="AL4" s="820"/>
      <c r="AM4" s="820"/>
      <c r="AN4" s="820"/>
      <c r="AO4" s="820"/>
      <c r="AP4" s="820"/>
      <c r="AQ4" s="820"/>
      <c r="AR4" s="820"/>
      <c r="AS4" s="820"/>
      <c r="AT4" s="820"/>
      <c r="AU4" s="820"/>
      <c r="AV4" s="820"/>
      <c r="AW4" s="820"/>
      <c r="AX4" s="820"/>
      <c r="AY4" s="820"/>
      <c r="AZ4" s="820"/>
      <c r="BA4" s="820"/>
      <c r="BB4" s="820"/>
      <c r="BC4" s="820"/>
      <c r="BD4" s="820"/>
      <c r="BE4" s="820"/>
      <c r="BF4" s="820"/>
      <c r="BG4" s="820"/>
      <c r="BH4" s="820"/>
      <c r="BI4" s="820"/>
      <c r="BJ4" s="820"/>
      <c r="BK4" s="820"/>
      <c r="BL4" s="820"/>
      <c r="BM4" s="820"/>
      <c r="BN4" s="820"/>
      <c r="BO4" s="820"/>
      <c r="BP4" s="820"/>
      <c r="BQ4" s="820"/>
      <c r="BR4" s="820"/>
      <c r="BS4" s="820"/>
      <c r="BT4" s="820"/>
      <c r="BU4" s="820"/>
      <c r="BV4" s="820"/>
      <c r="BW4" s="820"/>
      <c r="BX4" s="820"/>
      <c r="BY4" s="820"/>
      <c r="BZ4" s="820"/>
      <c r="CA4" s="820"/>
      <c r="CB4" s="820"/>
      <c r="CC4" s="820"/>
      <c r="CD4" s="820"/>
      <c r="CE4" s="820"/>
      <c r="CF4" s="820"/>
      <c r="CG4" s="820"/>
      <c r="CH4" s="820"/>
      <c r="CI4" s="820"/>
      <c r="CJ4" s="820"/>
      <c r="CK4" s="820"/>
      <c r="CL4" s="820"/>
      <c r="CM4" s="820"/>
      <c r="CN4" s="820"/>
      <c r="CO4" s="820"/>
      <c r="CP4" s="820"/>
      <c r="CQ4" s="820"/>
      <c r="CR4" s="820"/>
      <c r="CS4" s="820"/>
      <c r="CT4" s="820"/>
      <c r="CU4" s="820"/>
      <c r="CV4" s="820"/>
      <c r="CW4" s="820"/>
      <c r="CX4" s="820"/>
      <c r="CY4" s="820"/>
      <c r="CZ4" s="820"/>
      <c r="DA4" s="820"/>
      <c r="DB4" s="820"/>
      <c r="DC4" s="820"/>
      <c r="DD4" s="820"/>
      <c r="DE4" s="820"/>
      <c r="DF4" s="820"/>
      <c r="DG4" s="820"/>
      <c r="DH4" s="820"/>
      <c r="DI4" s="820"/>
      <c r="DJ4" s="820"/>
      <c r="DK4" s="820"/>
      <c r="DL4" s="820"/>
      <c r="DM4" s="820"/>
      <c r="DN4" s="820"/>
      <c r="DO4" s="820"/>
      <c r="DP4" s="820"/>
      <c r="DQ4" s="820"/>
      <c r="DR4" s="820"/>
      <c r="DS4" s="820"/>
      <c r="DT4" s="820"/>
      <c r="DU4" s="820"/>
      <c r="DV4" s="820"/>
      <c r="DW4" s="820"/>
      <c r="DX4" s="820"/>
      <c r="DY4" s="820"/>
      <c r="DZ4" s="820"/>
      <c r="EA4" s="820"/>
      <c r="EB4" s="820"/>
      <c r="EC4" s="820"/>
      <c r="ED4" s="820"/>
      <c r="EE4" s="820"/>
      <c r="EF4" s="820"/>
      <c r="EG4" s="820"/>
      <c r="EH4" s="820"/>
      <c r="EI4" s="820"/>
      <c r="EJ4" s="820"/>
      <c r="EK4" s="820"/>
      <c r="EL4" s="820"/>
      <c r="EM4" s="820"/>
      <c r="EN4" s="820"/>
      <c r="EO4" s="820"/>
      <c r="EP4" s="820"/>
      <c r="EQ4" s="820"/>
      <c r="ER4" s="820"/>
      <c r="ES4" s="820"/>
      <c r="ET4" s="820"/>
      <c r="EU4" s="820"/>
      <c r="EV4" s="820"/>
      <c r="EW4" s="820"/>
      <c r="EX4" s="820"/>
      <c r="EY4" s="820"/>
      <c r="EZ4" s="820"/>
      <c r="FA4" s="820"/>
      <c r="FB4" s="820"/>
      <c r="FC4" s="820"/>
      <c r="FD4" s="820"/>
      <c r="FE4" s="820"/>
      <c r="FF4" s="820"/>
      <c r="FG4" s="820"/>
      <c r="FH4" s="820"/>
      <c r="FI4" s="820"/>
      <c r="FJ4" s="820"/>
    </row>
    <row r="5" spans="1:166" s="821" customFormat="1" ht="30" customHeight="1" thickTop="1" thickBot="1" x14ac:dyDescent="0.2">
      <c r="A5" s="819" t="s">
        <v>256</v>
      </c>
      <c r="B5" s="311">
        <v>50</v>
      </c>
      <c r="C5" s="312">
        <f t="shared" si="0"/>
        <v>6.8399452804377567</v>
      </c>
      <c r="D5" s="311">
        <v>39</v>
      </c>
      <c r="E5" s="312">
        <f t="shared" si="1"/>
        <v>5.3351573187414498</v>
      </c>
      <c r="F5" s="311">
        <v>24</v>
      </c>
      <c r="G5" s="312">
        <f t="shared" si="2"/>
        <v>3.2831737346101231</v>
      </c>
      <c r="H5" s="311">
        <v>367</v>
      </c>
      <c r="I5" s="312">
        <f t="shared" si="3"/>
        <v>50.205198358413128</v>
      </c>
      <c r="J5" s="311">
        <v>287</v>
      </c>
      <c r="K5" s="312">
        <f>J5/W5*100</f>
        <v>39.261285909712726</v>
      </c>
      <c r="L5" s="311">
        <v>45</v>
      </c>
      <c r="M5" s="312">
        <f t="shared" si="5"/>
        <v>6.1559507523939807</v>
      </c>
      <c r="N5" s="311">
        <v>301</v>
      </c>
      <c r="O5" s="312">
        <f t="shared" si="6"/>
        <v>41.17647058823529</v>
      </c>
      <c r="P5" s="311">
        <v>312</v>
      </c>
      <c r="Q5" s="312">
        <f t="shared" si="7"/>
        <v>42.681258549931599</v>
      </c>
      <c r="R5" s="311">
        <v>432</v>
      </c>
      <c r="S5" s="312">
        <f t="shared" si="8"/>
        <v>59.097127222982216</v>
      </c>
      <c r="T5" s="311">
        <v>70</v>
      </c>
      <c r="U5" s="312">
        <f t="shared" si="9"/>
        <v>9.5759233926128591</v>
      </c>
      <c r="V5" s="313">
        <v>526</v>
      </c>
      <c r="W5" s="426">
        <v>731</v>
      </c>
      <c r="X5" s="314">
        <f t="shared" si="10"/>
        <v>71.956224350205204</v>
      </c>
      <c r="Y5" s="305"/>
      <c r="Z5" s="221"/>
      <c r="AA5" s="221"/>
      <c r="AB5" s="221"/>
      <c r="AC5" s="221"/>
      <c r="AD5" s="221"/>
      <c r="AE5" s="820"/>
      <c r="AF5" s="820"/>
      <c r="AG5" s="820"/>
      <c r="AH5" s="820"/>
      <c r="AI5" s="820"/>
      <c r="AJ5" s="820"/>
      <c r="AK5" s="820"/>
      <c r="AL5" s="820"/>
      <c r="AM5" s="820"/>
      <c r="AN5" s="820"/>
      <c r="AO5" s="820"/>
      <c r="AP5" s="820"/>
      <c r="AQ5" s="820"/>
      <c r="AR5" s="820"/>
      <c r="AS5" s="820"/>
      <c r="AT5" s="820"/>
      <c r="AU5" s="820"/>
      <c r="AV5" s="820"/>
      <c r="AW5" s="820"/>
      <c r="AX5" s="820"/>
      <c r="AY5" s="820"/>
      <c r="AZ5" s="820"/>
      <c r="BA5" s="820"/>
      <c r="BB5" s="820"/>
      <c r="BC5" s="820"/>
      <c r="BD5" s="820"/>
      <c r="BE5" s="820"/>
      <c r="BF5" s="820"/>
      <c r="BG5" s="820"/>
      <c r="BH5" s="820"/>
      <c r="BI5" s="820"/>
      <c r="BJ5" s="820"/>
      <c r="BK5" s="820"/>
      <c r="BL5" s="820"/>
      <c r="BM5" s="820"/>
      <c r="BN5" s="820"/>
      <c r="BO5" s="820"/>
      <c r="BP5" s="820"/>
      <c r="BQ5" s="820"/>
      <c r="BR5" s="820"/>
      <c r="BS5" s="820"/>
      <c r="BT5" s="820"/>
      <c r="BU5" s="820"/>
      <c r="BV5" s="820"/>
      <c r="BW5" s="820"/>
      <c r="BX5" s="820"/>
      <c r="BY5" s="820"/>
      <c r="BZ5" s="820"/>
      <c r="CA5" s="820"/>
      <c r="CB5" s="820"/>
      <c r="CC5" s="820"/>
      <c r="CD5" s="820"/>
      <c r="CE5" s="820"/>
      <c r="CF5" s="820"/>
      <c r="CG5" s="820"/>
      <c r="CH5" s="820"/>
      <c r="CI5" s="820"/>
      <c r="CJ5" s="820"/>
      <c r="CK5" s="820"/>
      <c r="CL5" s="820"/>
      <c r="CM5" s="820"/>
      <c r="CN5" s="820"/>
      <c r="CO5" s="820"/>
      <c r="CP5" s="820"/>
      <c r="CQ5" s="820"/>
      <c r="CR5" s="820"/>
      <c r="CS5" s="820"/>
      <c r="CT5" s="820"/>
      <c r="CU5" s="820"/>
      <c r="CV5" s="820"/>
      <c r="CW5" s="820"/>
      <c r="CX5" s="820"/>
      <c r="CY5" s="820"/>
      <c r="CZ5" s="820"/>
      <c r="DA5" s="820"/>
      <c r="DB5" s="820"/>
      <c r="DC5" s="820"/>
      <c r="DD5" s="820"/>
      <c r="DE5" s="820"/>
      <c r="DF5" s="820"/>
      <c r="DG5" s="820"/>
      <c r="DH5" s="820"/>
      <c r="DI5" s="820"/>
      <c r="DJ5" s="820"/>
      <c r="DK5" s="820"/>
      <c r="DL5" s="820"/>
      <c r="DM5" s="820"/>
      <c r="DN5" s="820"/>
      <c r="DO5" s="820"/>
      <c r="DP5" s="820"/>
      <c r="DQ5" s="820"/>
      <c r="DR5" s="820"/>
      <c r="DS5" s="820"/>
      <c r="DT5" s="820"/>
      <c r="DU5" s="820"/>
      <c r="DV5" s="820"/>
      <c r="DW5" s="820"/>
      <c r="DX5" s="820"/>
      <c r="DY5" s="820"/>
      <c r="DZ5" s="820"/>
      <c r="EA5" s="820"/>
      <c r="EB5" s="820"/>
      <c r="EC5" s="820"/>
      <c r="ED5" s="820"/>
      <c r="EE5" s="820"/>
      <c r="EF5" s="820"/>
      <c r="EG5" s="820"/>
      <c r="EH5" s="820"/>
      <c r="EI5" s="820"/>
      <c r="EJ5" s="820"/>
      <c r="EK5" s="820"/>
      <c r="EL5" s="820"/>
      <c r="EM5" s="820"/>
      <c r="EN5" s="820"/>
      <c r="EO5" s="820"/>
      <c r="EP5" s="820"/>
      <c r="EQ5" s="820"/>
      <c r="ER5" s="820"/>
      <c r="ES5" s="820"/>
      <c r="ET5" s="820"/>
      <c r="EU5" s="820"/>
      <c r="EV5" s="820"/>
      <c r="EW5" s="820"/>
      <c r="EX5" s="820"/>
      <c r="EY5" s="820"/>
      <c r="EZ5" s="820"/>
      <c r="FA5" s="820"/>
      <c r="FB5" s="820"/>
      <c r="FC5" s="820"/>
      <c r="FD5" s="820"/>
      <c r="FE5" s="820"/>
      <c r="FF5" s="820"/>
      <c r="FG5" s="820"/>
      <c r="FH5" s="820"/>
      <c r="FI5" s="820"/>
      <c r="FJ5" s="820"/>
    </row>
    <row r="6" spans="1:166" s="823" customFormat="1" ht="30" customHeight="1" thickTop="1" thickBot="1" x14ac:dyDescent="0.2">
      <c r="A6" s="822" t="s">
        <v>248</v>
      </c>
      <c r="B6" s="315">
        <v>533</v>
      </c>
      <c r="C6" s="316">
        <f t="shared" si="0"/>
        <v>45.711835334476838</v>
      </c>
      <c r="D6" s="315">
        <v>314</v>
      </c>
      <c r="E6" s="316">
        <f t="shared" si="1"/>
        <v>26.929674099485418</v>
      </c>
      <c r="F6" s="315">
        <v>68</v>
      </c>
      <c r="G6" s="316">
        <f t="shared" si="2"/>
        <v>5.8319039451114927</v>
      </c>
      <c r="H6" s="315">
        <v>631</v>
      </c>
      <c r="I6" s="316">
        <f t="shared" si="3"/>
        <v>54.116638078902234</v>
      </c>
      <c r="J6" s="315">
        <v>529</v>
      </c>
      <c r="K6" s="316">
        <f t="shared" si="4"/>
        <v>45.368782161234996</v>
      </c>
      <c r="L6" s="315">
        <v>24</v>
      </c>
      <c r="M6" s="316">
        <f t="shared" si="5"/>
        <v>2.0583190394511153</v>
      </c>
      <c r="N6" s="315">
        <v>469</v>
      </c>
      <c r="O6" s="316">
        <f t="shared" si="6"/>
        <v>40.222984562607209</v>
      </c>
      <c r="P6" s="315">
        <v>542</v>
      </c>
      <c r="Q6" s="316">
        <f t="shared" si="7"/>
        <v>46.483704974271014</v>
      </c>
      <c r="R6" s="315">
        <v>718</v>
      </c>
      <c r="S6" s="316">
        <f t="shared" si="8"/>
        <v>61.57804459691252</v>
      </c>
      <c r="T6" s="315">
        <v>212</v>
      </c>
      <c r="U6" s="316">
        <f t="shared" si="9"/>
        <v>18.181818181818183</v>
      </c>
      <c r="V6" s="317">
        <v>996</v>
      </c>
      <c r="W6" s="427">
        <v>1166</v>
      </c>
      <c r="X6" s="318">
        <f t="shared" si="10"/>
        <v>85.420240137221271</v>
      </c>
      <c r="Y6" s="306"/>
      <c r="Z6" s="222"/>
      <c r="AA6" s="222"/>
      <c r="AB6" s="222"/>
      <c r="AC6" s="222"/>
      <c r="AD6" s="222"/>
      <c r="AE6" s="820"/>
      <c r="AF6" s="820"/>
      <c r="AG6" s="820"/>
      <c r="AH6" s="820"/>
      <c r="AI6" s="820"/>
      <c r="AJ6" s="820"/>
      <c r="AK6" s="820"/>
      <c r="AL6" s="820"/>
      <c r="AM6" s="820"/>
      <c r="AN6" s="820"/>
      <c r="AO6" s="820"/>
      <c r="AP6" s="820"/>
      <c r="AQ6" s="820"/>
      <c r="AR6" s="820"/>
      <c r="AS6" s="820"/>
      <c r="AT6" s="820"/>
      <c r="AU6" s="820"/>
      <c r="AV6" s="820"/>
      <c r="AW6" s="820"/>
      <c r="AX6" s="820"/>
      <c r="AY6" s="820"/>
      <c r="AZ6" s="820"/>
      <c r="BA6" s="820"/>
      <c r="BB6" s="820"/>
      <c r="BC6" s="820"/>
      <c r="BD6" s="820"/>
      <c r="BE6" s="820"/>
      <c r="BF6" s="820"/>
      <c r="BG6" s="820"/>
      <c r="BH6" s="820"/>
      <c r="BI6" s="820"/>
      <c r="BJ6" s="820"/>
      <c r="BK6" s="820"/>
      <c r="BL6" s="820"/>
      <c r="BM6" s="820"/>
      <c r="BN6" s="820"/>
      <c r="BO6" s="820"/>
      <c r="BP6" s="820"/>
      <c r="BQ6" s="820"/>
      <c r="BR6" s="820"/>
      <c r="BS6" s="820"/>
      <c r="BT6" s="820"/>
      <c r="BU6" s="820"/>
      <c r="BV6" s="820"/>
      <c r="BW6" s="820"/>
      <c r="BX6" s="820"/>
      <c r="BY6" s="820"/>
      <c r="BZ6" s="820"/>
      <c r="CA6" s="820"/>
      <c r="CB6" s="820"/>
      <c r="CC6" s="820"/>
      <c r="CD6" s="820"/>
      <c r="CE6" s="820"/>
      <c r="CF6" s="820"/>
      <c r="CG6" s="820"/>
      <c r="CH6" s="820"/>
      <c r="CI6" s="820"/>
      <c r="CJ6" s="820"/>
      <c r="CK6" s="820"/>
      <c r="CL6" s="820"/>
      <c r="CM6" s="820"/>
      <c r="CN6" s="820"/>
      <c r="CO6" s="820"/>
      <c r="CP6" s="820"/>
      <c r="CQ6" s="820"/>
      <c r="CR6" s="820"/>
      <c r="CS6" s="820"/>
      <c r="CT6" s="820"/>
      <c r="CU6" s="820"/>
      <c r="CV6" s="820"/>
      <c r="CW6" s="820"/>
      <c r="CX6" s="820"/>
      <c r="CY6" s="820"/>
      <c r="CZ6" s="820"/>
      <c r="DA6" s="820"/>
      <c r="DB6" s="820"/>
      <c r="DC6" s="820"/>
      <c r="DD6" s="820"/>
      <c r="DE6" s="820"/>
      <c r="DF6" s="820"/>
      <c r="DG6" s="820"/>
      <c r="DH6" s="820"/>
      <c r="DI6" s="820"/>
      <c r="DJ6" s="820"/>
      <c r="DK6" s="820"/>
      <c r="DL6" s="820"/>
      <c r="DM6" s="820"/>
      <c r="DN6" s="820"/>
      <c r="DO6" s="820"/>
      <c r="DP6" s="820"/>
      <c r="DQ6" s="820"/>
      <c r="DR6" s="820"/>
      <c r="DS6" s="820"/>
      <c r="DT6" s="820"/>
      <c r="DU6" s="820"/>
      <c r="DV6" s="820"/>
      <c r="DW6" s="820"/>
      <c r="DX6" s="820"/>
      <c r="DY6" s="820"/>
      <c r="DZ6" s="820"/>
      <c r="EA6" s="820"/>
      <c r="EB6" s="820"/>
      <c r="EC6" s="820"/>
      <c r="ED6" s="820"/>
      <c r="EE6" s="820"/>
      <c r="EF6" s="820"/>
      <c r="EG6" s="820"/>
      <c r="EH6" s="820"/>
      <c r="EI6" s="820"/>
      <c r="EJ6" s="820"/>
      <c r="EK6" s="820"/>
      <c r="EL6" s="820"/>
      <c r="EM6" s="820"/>
      <c r="EN6" s="820"/>
      <c r="EO6" s="820"/>
      <c r="EP6" s="820"/>
      <c r="EQ6" s="820"/>
      <c r="ER6" s="820"/>
      <c r="ES6" s="820"/>
      <c r="ET6" s="820"/>
      <c r="EU6" s="820"/>
      <c r="EV6" s="820"/>
      <c r="EW6" s="820"/>
      <c r="EX6" s="820"/>
      <c r="EY6" s="820"/>
      <c r="EZ6" s="820"/>
      <c r="FA6" s="820"/>
      <c r="FB6" s="820"/>
      <c r="FC6" s="820"/>
      <c r="FD6" s="820"/>
      <c r="FE6" s="820"/>
      <c r="FF6" s="820"/>
      <c r="FG6" s="820"/>
      <c r="FH6" s="820"/>
      <c r="FI6" s="820"/>
      <c r="FJ6" s="820"/>
    </row>
    <row r="7" spans="1:166" s="821" customFormat="1" ht="30.75" customHeight="1" thickTop="1" thickBot="1" x14ac:dyDescent="0.2">
      <c r="A7" s="819" t="s">
        <v>254</v>
      </c>
      <c r="B7" s="311">
        <v>588</v>
      </c>
      <c r="C7" s="312">
        <f t="shared" si="0"/>
        <v>53.649635036496349</v>
      </c>
      <c r="D7" s="311">
        <v>649</v>
      </c>
      <c r="E7" s="312">
        <f t="shared" si="1"/>
        <v>59.215328467153284</v>
      </c>
      <c r="F7" s="311">
        <v>189</v>
      </c>
      <c r="G7" s="312">
        <f t="shared" si="2"/>
        <v>17.244525547445257</v>
      </c>
      <c r="H7" s="311">
        <v>681</v>
      </c>
      <c r="I7" s="312">
        <f t="shared" si="3"/>
        <v>62.135036496350359</v>
      </c>
      <c r="J7" s="311">
        <v>563</v>
      </c>
      <c r="K7" s="312">
        <f t="shared" si="4"/>
        <v>51.368613138686136</v>
      </c>
      <c r="L7" s="311">
        <v>65</v>
      </c>
      <c r="M7" s="312">
        <f t="shared" si="5"/>
        <v>5.9306569343065689</v>
      </c>
      <c r="N7" s="311">
        <v>421</v>
      </c>
      <c r="O7" s="312">
        <f t="shared" si="6"/>
        <v>38.412408759124091</v>
      </c>
      <c r="P7" s="311">
        <v>197</v>
      </c>
      <c r="Q7" s="312">
        <f t="shared" si="7"/>
        <v>17.974452554744524</v>
      </c>
      <c r="R7" s="311">
        <v>844</v>
      </c>
      <c r="S7" s="312">
        <f t="shared" si="8"/>
        <v>77.007299270072991</v>
      </c>
      <c r="T7" s="311">
        <v>130</v>
      </c>
      <c r="U7" s="312">
        <f t="shared" si="9"/>
        <v>11.861313868613138</v>
      </c>
      <c r="V7" s="313">
        <v>1019</v>
      </c>
      <c r="W7" s="426">
        <v>1096</v>
      </c>
      <c r="X7" s="314">
        <f t="shared" si="10"/>
        <v>92.974452554744531</v>
      </c>
      <c r="Y7" s="305"/>
      <c r="Z7" s="221"/>
      <c r="AA7" s="221"/>
      <c r="AB7" s="221"/>
      <c r="AC7" s="221"/>
      <c r="AD7" s="221"/>
      <c r="AE7" s="820"/>
      <c r="AF7" s="820"/>
      <c r="AG7" s="820"/>
      <c r="AH7" s="820"/>
      <c r="AI7" s="820"/>
      <c r="AJ7" s="820"/>
      <c r="AK7" s="820"/>
      <c r="AL7" s="820"/>
      <c r="AM7" s="820"/>
      <c r="AN7" s="820"/>
      <c r="AO7" s="820"/>
      <c r="AP7" s="820"/>
      <c r="AQ7" s="820"/>
      <c r="AR7" s="820"/>
      <c r="AS7" s="820"/>
      <c r="AT7" s="820"/>
      <c r="AU7" s="820"/>
      <c r="AV7" s="820"/>
      <c r="AW7" s="820"/>
      <c r="AX7" s="820"/>
      <c r="AY7" s="820"/>
      <c r="AZ7" s="820"/>
      <c r="BA7" s="820"/>
      <c r="BB7" s="820"/>
      <c r="BC7" s="820"/>
      <c r="BD7" s="820"/>
      <c r="BE7" s="820"/>
      <c r="BF7" s="820"/>
      <c r="BG7" s="820"/>
      <c r="BH7" s="820"/>
      <c r="BI7" s="820"/>
      <c r="BJ7" s="820"/>
      <c r="BK7" s="820"/>
      <c r="BL7" s="820"/>
      <c r="BM7" s="820"/>
      <c r="BN7" s="820"/>
      <c r="BO7" s="820"/>
      <c r="BP7" s="820"/>
      <c r="BQ7" s="820"/>
      <c r="BR7" s="820"/>
      <c r="BS7" s="820"/>
      <c r="BT7" s="820"/>
      <c r="BU7" s="820"/>
      <c r="BV7" s="820"/>
      <c r="BW7" s="820"/>
      <c r="BX7" s="820"/>
      <c r="BY7" s="820"/>
      <c r="BZ7" s="820"/>
      <c r="CA7" s="820"/>
      <c r="CB7" s="820"/>
      <c r="CC7" s="820"/>
      <c r="CD7" s="820"/>
      <c r="CE7" s="820"/>
      <c r="CF7" s="820"/>
      <c r="CG7" s="820"/>
      <c r="CH7" s="820"/>
      <c r="CI7" s="820"/>
      <c r="CJ7" s="820"/>
      <c r="CK7" s="820"/>
      <c r="CL7" s="820"/>
      <c r="CM7" s="820"/>
      <c r="CN7" s="820"/>
      <c r="CO7" s="820"/>
      <c r="CP7" s="820"/>
      <c r="CQ7" s="820"/>
      <c r="CR7" s="820"/>
      <c r="CS7" s="820"/>
      <c r="CT7" s="820"/>
      <c r="CU7" s="820"/>
      <c r="CV7" s="820"/>
      <c r="CW7" s="820"/>
      <c r="CX7" s="820"/>
      <c r="CY7" s="820"/>
      <c r="CZ7" s="820"/>
      <c r="DA7" s="820"/>
      <c r="DB7" s="820"/>
      <c r="DC7" s="820"/>
      <c r="DD7" s="820"/>
      <c r="DE7" s="820"/>
      <c r="DF7" s="820"/>
      <c r="DG7" s="820"/>
      <c r="DH7" s="820"/>
      <c r="DI7" s="820"/>
      <c r="DJ7" s="820"/>
      <c r="DK7" s="820"/>
      <c r="DL7" s="820"/>
      <c r="DM7" s="820"/>
      <c r="DN7" s="820"/>
      <c r="DO7" s="820"/>
      <c r="DP7" s="820"/>
      <c r="DQ7" s="820"/>
      <c r="DR7" s="820"/>
      <c r="DS7" s="820"/>
      <c r="DT7" s="820"/>
      <c r="DU7" s="820"/>
      <c r="DV7" s="820"/>
      <c r="DW7" s="820"/>
      <c r="DX7" s="820"/>
      <c r="DY7" s="820"/>
      <c r="DZ7" s="820"/>
      <c r="EA7" s="820"/>
      <c r="EB7" s="820"/>
      <c r="EC7" s="820"/>
      <c r="ED7" s="820"/>
      <c r="EE7" s="820"/>
      <c r="EF7" s="820"/>
      <c r="EG7" s="820"/>
      <c r="EH7" s="820"/>
      <c r="EI7" s="820"/>
      <c r="EJ7" s="820"/>
      <c r="EK7" s="820"/>
      <c r="EL7" s="820"/>
      <c r="EM7" s="820"/>
      <c r="EN7" s="820"/>
      <c r="EO7" s="820"/>
      <c r="EP7" s="820"/>
      <c r="EQ7" s="820"/>
      <c r="ER7" s="820"/>
      <c r="ES7" s="820"/>
      <c r="ET7" s="820"/>
      <c r="EU7" s="820"/>
      <c r="EV7" s="820"/>
      <c r="EW7" s="820"/>
      <c r="EX7" s="820"/>
      <c r="EY7" s="820"/>
      <c r="EZ7" s="820"/>
      <c r="FA7" s="820"/>
      <c r="FB7" s="820"/>
      <c r="FC7" s="820"/>
      <c r="FD7" s="820"/>
      <c r="FE7" s="820"/>
      <c r="FF7" s="820"/>
      <c r="FG7" s="820"/>
      <c r="FH7" s="820"/>
      <c r="FI7" s="820"/>
      <c r="FJ7" s="820"/>
    </row>
    <row r="8" spans="1:166" s="823" customFormat="1" ht="30" customHeight="1" thickTop="1" thickBot="1" x14ac:dyDescent="0.2">
      <c r="A8" s="822" t="s">
        <v>249</v>
      </c>
      <c r="B8" s="315">
        <v>92</v>
      </c>
      <c r="C8" s="316">
        <f t="shared" si="0"/>
        <v>19.368421052631579</v>
      </c>
      <c r="D8" s="315">
        <v>110</v>
      </c>
      <c r="E8" s="316">
        <f t="shared" si="1"/>
        <v>23.157894736842106</v>
      </c>
      <c r="F8" s="315">
        <v>31</v>
      </c>
      <c r="G8" s="316">
        <f t="shared" si="2"/>
        <v>6.5263157894736841</v>
      </c>
      <c r="H8" s="315">
        <v>209</v>
      </c>
      <c r="I8" s="316">
        <f t="shared" si="3"/>
        <v>44</v>
      </c>
      <c r="J8" s="315">
        <v>209</v>
      </c>
      <c r="K8" s="316">
        <f t="shared" si="4"/>
        <v>44</v>
      </c>
      <c r="L8" s="315">
        <v>17</v>
      </c>
      <c r="M8" s="316">
        <f t="shared" si="5"/>
        <v>3.5789473684210522</v>
      </c>
      <c r="N8" s="315">
        <v>218</v>
      </c>
      <c r="O8" s="316">
        <f t="shared" si="6"/>
        <v>45.89473684210526</v>
      </c>
      <c r="P8" s="315">
        <v>123</v>
      </c>
      <c r="Q8" s="316">
        <f t="shared" si="7"/>
        <v>25.894736842105264</v>
      </c>
      <c r="R8" s="315">
        <v>356</v>
      </c>
      <c r="S8" s="316">
        <f t="shared" si="8"/>
        <v>74.94736842105263</v>
      </c>
      <c r="T8" s="315">
        <v>153</v>
      </c>
      <c r="U8" s="316">
        <f t="shared" si="9"/>
        <v>32.210526315789473</v>
      </c>
      <c r="V8" s="317">
        <v>435</v>
      </c>
      <c r="W8" s="427">
        <v>475</v>
      </c>
      <c r="X8" s="318">
        <f t="shared" si="10"/>
        <v>91.578947368421055</v>
      </c>
      <c r="Y8" s="306"/>
      <c r="Z8" s="222"/>
      <c r="AA8" s="222"/>
      <c r="AB8" s="222"/>
      <c r="AC8" s="222"/>
      <c r="AD8" s="222"/>
      <c r="AE8" s="820"/>
      <c r="AF8" s="820"/>
      <c r="AG8" s="820"/>
      <c r="AH8" s="820"/>
      <c r="AI8" s="820"/>
      <c r="AJ8" s="820"/>
      <c r="AK8" s="820"/>
      <c r="AL8" s="820"/>
      <c r="AM8" s="820"/>
      <c r="AN8" s="820"/>
      <c r="AO8" s="820"/>
      <c r="AP8" s="820"/>
      <c r="AQ8" s="820"/>
      <c r="AR8" s="820"/>
      <c r="AS8" s="820"/>
      <c r="AT8" s="820"/>
      <c r="AU8" s="820"/>
      <c r="AV8" s="820"/>
      <c r="AW8" s="820"/>
      <c r="AX8" s="820"/>
      <c r="AY8" s="820"/>
      <c r="AZ8" s="820"/>
      <c r="BA8" s="820"/>
      <c r="BB8" s="820"/>
      <c r="BC8" s="820"/>
      <c r="BD8" s="820"/>
      <c r="BE8" s="820"/>
      <c r="BF8" s="820"/>
      <c r="BG8" s="820"/>
      <c r="BH8" s="820"/>
      <c r="BI8" s="820"/>
      <c r="BJ8" s="820"/>
      <c r="BK8" s="820"/>
      <c r="BL8" s="820"/>
      <c r="BM8" s="820"/>
      <c r="BN8" s="820"/>
      <c r="BO8" s="820"/>
      <c r="BP8" s="820"/>
      <c r="BQ8" s="820"/>
      <c r="BR8" s="820"/>
      <c r="BS8" s="820"/>
      <c r="BT8" s="820"/>
      <c r="BU8" s="820"/>
      <c r="BV8" s="820"/>
      <c r="BW8" s="820"/>
      <c r="BX8" s="820"/>
      <c r="BY8" s="820"/>
      <c r="BZ8" s="820"/>
      <c r="CA8" s="820"/>
      <c r="CB8" s="820"/>
      <c r="CC8" s="820"/>
      <c r="CD8" s="820"/>
      <c r="CE8" s="820"/>
      <c r="CF8" s="820"/>
      <c r="CG8" s="820"/>
      <c r="CH8" s="820"/>
      <c r="CI8" s="820"/>
      <c r="CJ8" s="820"/>
      <c r="CK8" s="820"/>
      <c r="CL8" s="820"/>
      <c r="CM8" s="820"/>
      <c r="CN8" s="820"/>
      <c r="CO8" s="820"/>
      <c r="CP8" s="820"/>
      <c r="CQ8" s="820"/>
      <c r="CR8" s="820"/>
      <c r="CS8" s="820"/>
      <c r="CT8" s="820"/>
      <c r="CU8" s="820"/>
      <c r="CV8" s="820"/>
      <c r="CW8" s="820"/>
      <c r="CX8" s="820"/>
      <c r="CY8" s="820"/>
      <c r="CZ8" s="820"/>
      <c r="DA8" s="820"/>
      <c r="DB8" s="820"/>
      <c r="DC8" s="820"/>
      <c r="DD8" s="820"/>
      <c r="DE8" s="820"/>
      <c r="DF8" s="820"/>
      <c r="DG8" s="820"/>
      <c r="DH8" s="820"/>
      <c r="DI8" s="820"/>
      <c r="DJ8" s="820"/>
      <c r="DK8" s="820"/>
      <c r="DL8" s="820"/>
      <c r="DM8" s="820"/>
      <c r="DN8" s="820"/>
      <c r="DO8" s="820"/>
      <c r="DP8" s="820"/>
      <c r="DQ8" s="820"/>
      <c r="DR8" s="820"/>
      <c r="DS8" s="820"/>
      <c r="DT8" s="820"/>
      <c r="DU8" s="820"/>
      <c r="DV8" s="820"/>
      <c r="DW8" s="820"/>
      <c r="DX8" s="820"/>
      <c r="DY8" s="820"/>
      <c r="DZ8" s="820"/>
      <c r="EA8" s="820"/>
      <c r="EB8" s="820"/>
      <c r="EC8" s="820"/>
      <c r="ED8" s="820"/>
      <c r="EE8" s="820"/>
      <c r="EF8" s="820"/>
      <c r="EG8" s="820"/>
      <c r="EH8" s="820"/>
      <c r="EI8" s="820"/>
      <c r="EJ8" s="820"/>
      <c r="EK8" s="820"/>
      <c r="EL8" s="820"/>
      <c r="EM8" s="820"/>
      <c r="EN8" s="820"/>
      <c r="EO8" s="820"/>
      <c r="EP8" s="820"/>
      <c r="EQ8" s="820"/>
      <c r="ER8" s="820"/>
      <c r="ES8" s="820"/>
      <c r="ET8" s="820"/>
      <c r="EU8" s="820"/>
      <c r="EV8" s="820"/>
      <c r="EW8" s="820"/>
      <c r="EX8" s="820"/>
      <c r="EY8" s="820"/>
      <c r="EZ8" s="820"/>
      <c r="FA8" s="820"/>
      <c r="FB8" s="820"/>
      <c r="FC8" s="820"/>
      <c r="FD8" s="820"/>
      <c r="FE8" s="820"/>
      <c r="FF8" s="820"/>
      <c r="FG8" s="820"/>
      <c r="FH8" s="820"/>
      <c r="FI8" s="820"/>
      <c r="FJ8" s="820"/>
    </row>
    <row r="9" spans="1:166" s="821" customFormat="1" ht="30" customHeight="1" thickTop="1" thickBot="1" x14ac:dyDescent="0.2">
      <c r="A9" s="819" t="s">
        <v>252</v>
      </c>
      <c r="B9" s="311">
        <v>403</v>
      </c>
      <c r="C9" s="312">
        <f t="shared" si="0"/>
        <v>38.974854932301739</v>
      </c>
      <c r="D9" s="311">
        <v>110</v>
      </c>
      <c r="E9" s="312">
        <f t="shared" si="1"/>
        <v>10.638297872340425</v>
      </c>
      <c r="F9" s="311">
        <v>87</v>
      </c>
      <c r="G9" s="312">
        <f t="shared" si="2"/>
        <v>8.4139264990328826</v>
      </c>
      <c r="H9" s="311">
        <v>527</v>
      </c>
      <c r="I9" s="312">
        <f t="shared" si="3"/>
        <v>50.967117988394584</v>
      </c>
      <c r="J9" s="311">
        <v>318</v>
      </c>
      <c r="K9" s="312">
        <f t="shared" si="4"/>
        <v>30.754352030947775</v>
      </c>
      <c r="L9" s="311">
        <v>62</v>
      </c>
      <c r="M9" s="312">
        <f t="shared" si="5"/>
        <v>5.9961315280464218</v>
      </c>
      <c r="N9" s="311">
        <v>304</v>
      </c>
      <c r="O9" s="312">
        <f t="shared" si="6"/>
        <v>29.40038684719536</v>
      </c>
      <c r="P9" s="311">
        <v>474</v>
      </c>
      <c r="Q9" s="312">
        <f t="shared" si="7"/>
        <v>45.841392649903291</v>
      </c>
      <c r="R9" s="311">
        <v>636</v>
      </c>
      <c r="S9" s="312">
        <f t="shared" si="8"/>
        <v>61.50870406189555</v>
      </c>
      <c r="T9" s="311">
        <v>223</v>
      </c>
      <c r="U9" s="312">
        <f t="shared" si="9"/>
        <v>21.566731141199227</v>
      </c>
      <c r="V9" s="313">
        <v>888</v>
      </c>
      <c r="W9" s="426">
        <v>1034</v>
      </c>
      <c r="X9" s="314">
        <f t="shared" si="10"/>
        <v>85.880077369439064</v>
      </c>
      <c r="Y9" s="305"/>
      <c r="Z9" s="221"/>
      <c r="AA9" s="221"/>
      <c r="AB9" s="221"/>
      <c r="AC9" s="221"/>
      <c r="AD9" s="221"/>
      <c r="AE9" s="820"/>
      <c r="AF9" s="820"/>
      <c r="AG9" s="820"/>
      <c r="AH9" s="820"/>
      <c r="AI9" s="820"/>
      <c r="AJ9" s="820"/>
      <c r="AK9" s="820"/>
      <c r="AL9" s="820"/>
      <c r="AM9" s="820"/>
      <c r="AN9" s="820"/>
      <c r="AO9" s="820"/>
      <c r="AP9" s="820"/>
      <c r="AQ9" s="820"/>
      <c r="AR9" s="820"/>
      <c r="AS9" s="820"/>
      <c r="AT9" s="820"/>
      <c r="AU9" s="820"/>
      <c r="AV9" s="820"/>
      <c r="AW9" s="820"/>
      <c r="AX9" s="820"/>
      <c r="AY9" s="820"/>
      <c r="AZ9" s="820"/>
      <c r="BA9" s="820"/>
      <c r="BB9" s="820"/>
      <c r="BC9" s="820"/>
      <c r="BD9" s="820"/>
      <c r="BE9" s="820"/>
      <c r="BF9" s="820"/>
      <c r="BG9" s="820"/>
      <c r="BH9" s="820"/>
      <c r="BI9" s="820"/>
      <c r="BJ9" s="820"/>
      <c r="BK9" s="820"/>
      <c r="BL9" s="820"/>
      <c r="BM9" s="820"/>
      <c r="BN9" s="820"/>
      <c r="BO9" s="820"/>
      <c r="BP9" s="820"/>
      <c r="BQ9" s="820"/>
      <c r="BR9" s="820"/>
      <c r="BS9" s="820"/>
      <c r="BT9" s="820"/>
      <c r="BU9" s="820"/>
      <c r="BV9" s="820"/>
      <c r="BW9" s="820"/>
      <c r="BX9" s="820"/>
      <c r="BY9" s="820"/>
      <c r="BZ9" s="820"/>
      <c r="CA9" s="820"/>
      <c r="CB9" s="820"/>
      <c r="CC9" s="820"/>
      <c r="CD9" s="820"/>
      <c r="CE9" s="820"/>
      <c r="CF9" s="820"/>
      <c r="CG9" s="820"/>
      <c r="CH9" s="820"/>
      <c r="CI9" s="820"/>
      <c r="CJ9" s="820"/>
      <c r="CK9" s="820"/>
      <c r="CL9" s="820"/>
      <c r="CM9" s="820"/>
      <c r="CN9" s="820"/>
      <c r="CO9" s="820"/>
      <c r="CP9" s="820"/>
      <c r="CQ9" s="820"/>
      <c r="CR9" s="820"/>
      <c r="CS9" s="820"/>
      <c r="CT9" s="820"/>
      <c r="CU9" s="820"/>
      <c r="CV9" s="820"/>
      <c r="CW9" s="820"/>
      <c r="CX9" s="820"/>
      <c r="CY9" s="820"/>
      <c r="CZ9" s="820"/>
      <c r="DA9" s="820"/>
      <c r="DB9" s="820"/>
      <c r="DC9" s="820"/>
      <c r="DD9" s="820"/>
      <c r="DE9" s="820"/>
      <c r="DF9" s="820"/>
      <c r="DG9" s="820"/>
      <c r="DH9" s="820"/>
      <c r="DI9" s="820"/>
      <c r="DJ9" s="820"/>
      <c r="DK9" s="820"/>
      <c r="DL9" s="820"/>
      <c r="DM9" s="820"/>
      <c r="DN9" s="820"/>
      <c r="DO9" s="820"/>
      <c r="DP9" s="820"/>
      <c r="DQ9" s="820"/>
      <c r="DR9" s="820"/>
      <c r="DS9" s="820"/>
      <c r="DT9" s="820"/>
      <c r="DU9" s="820"/>
      <c r="DV9" s="820"/>
      <c r="DW9" s="820"/>
      <c r="DX9" s="820"/>
      <c r="DY9" s="820"/>
      <c r="DZ9" s="820"/>
      <c r="EA9" s="820"/>
      <c r="EB9" s="820"/>
      <c r="EC9" s="820"/>
      <c r="ED9" s="820"/>
      <c r="EE9" s="820"/>
      <c r="EF9" s="820"/>
      <c r="EG9" s="820"/>
      <c r="EH9" s="820"/>
      <c r="EI9" s="820"/>
      <c r="EJ9" s="820"/>
      <c r="EK9" s="820"/>
      <c r="EL9" s="820"/>
      <c r="EM9" s="820"/>
      <c r="EN9" s="820"/>
      <c r="EO9" s="820"/>
      <c r="EP9" s="820"/>
      <c r="EQ9" s="820"/>
      <c r="ER9" s="820"/>
      <c r="ES9" s="820"/>
      <c r="ET9" s="820"/>
      <c r="EU9" s="820"/>
      <c r="EV9" s="820"/>
      <c r="EW9" s="820"/>
      <c r="EX9" s="820"/>
      <c r="EY9" s="820"/>
      <c r="EZ9" s="820"/>
      <c r="FA9" s="820"/>
      <c r="FB9" s="820"/>
      <c r="FC9" s="820"/>
      <c r="FD9" s="820"/>
      <c r="FE9" s="820"/>
      <c r="FF9" s="820"/>
      <c r="FG9" s="820"/>
      <c r="FH9" s="820"/>
      <c r="FI9" s="820"/>
      <c r="FJ9" s="820"/>
    </row>
    <row r="10" spans="1:166" s="823" customFormat="1" ht="30" customHeight="1" thickTop="1" thickBot="1" x14ac:dyDescent="0.2">
      <c r="A10" s="822" t="s">
        <v>255</v>
      </c>
      <c r="B10" s="315">
        <v>547</v>
      </c>
      <c r="C10" s="316">
        <f t="shared" si="0"/>
        <v>41.251885369532424</v>
      </c>
      <c r="D10" s="315">
        <v>272</v>
      </c>
      <c r="E10" s="316">
        <f t="shared" si="1"/>
        <v>20.512820512820511</v>
      </c>
      <c r="F10" s="315">
        <v>193</v>
      </c>
      <c r="G10" s="316">
        <f t="shared" si="2"/>
        <v>14.55505279034691</v>
      </c>
      <c r="H10" s="315">
        <v>700</v>
      </c>
      <c r="I10" s="316">
        <f t="shared" si="3"/>
        <v>52.790346907993971</v>
      </c>
      <c r="J10" s="315">
        <v>454</v>
      </c>
      <c r="K10" s="316">
        <f t="shared" si="4"/>
        <v>34.238310708898943</v>
      </c>
      <c r="L10" s="315">
        <v>35</v>
      </c>
      <c r="M10" s="316">
        <f t="shared" si="5"/>
        <v>2.6395173453996983</v>
      </c>
      <c r="N10" s="315">
        <v>407</v>
      </c>
      <c r="O10" s="316">
        <f t="shared" si="6"/>
        <v>30.693815987933636</v>
      </c>
      <c r="P10" s="315">
        <v>369</v>
      </c>
      <c r="Q10" s="316">
        <f t="shared" si="7"/>
        <v>27.828054298642535</v>
      </c>
      <c r="R10" s="315">
        <v>907</v>
      </c>
      <c r="S10" s="316">
        <f t="shared" si="8"/>
        <v>68.40120663650076</v>
      </c>
      <c r="T10" s="315">
        <v>180</v>
      </c>
      <c r="U10" s="316">
        <f t="shared" si="9"/>
        <v>13.574660633484163</v>
      </c>
      <c r="V10" s="317">
        <v>1156</v>
      </c>
      <c r="W10" s="427">
        <v>1326</v>
      </c>
      <c r="X10" s="318">
        <f t="shared" si="10"/>
        <v>87.179487179487182</v>
      </c>
      <c r="Y10" s="306"/>
      <c r="Z10" s="222"/>
      <c r="AA10" s="222"/>
      <c r="AB10" s="222"/>
      <c r="AC10" s="222"/>
      <c r="AD10" s="222"/>
      <c r="AE10" s="820"/>
      <c r="AF10" s="820"/>
      <c r="AG10" s="820"/>
      <c r="AH10" s="820"/>
      <c r="AI10" s="820"/>
      <c r="AJ10" s="820"/>
      <c r="AK10" s="820"/>
      <c r="AL10" s="820"/>
      <c r="AM10" s="820"/>
      <c r="AN10" s="820"/>
      <c r="AO10" s="820"/>
      <c r="AP10" s="820"/>
      <c r="AQ10" s="820"/>
      <c r="AR10" s="820"/>
      <c r="AS10" s="820"/>
      <c r="AT10" s="820"/>
      <c r="AU10" s="820"/>
      <c r="AV10" s="820"/>
      <c r="AW10" s="820"/>
      <c r="AX10" s="820"/>
      <c r="AY10" s="820"/>
      <c r="AZ10" s="820"/>
      <c r="BA10" s="820"/>
      <c r="BB10" s="820"/>
      <c r="BC10" s="820"/>
      <c r="BD10" s="820"/>
      <c r="BE10" s="820"/>
      <c r="BF10" s="820"/>
      <c r="BG10" s="820"/>
      <c r="BH10" s="820"/>
      <c r="BI10" s="820"/>
      <c r="BJ10" s="820"/>
      <c r="BK10" s="820"/>
      <c r="BL10" s="820"/>
      <c r="BM10" s="820"/>
      <c r="BN10" s="820"/>
      <c r="BO10" s="820"/>
      <c r="BP10" s="820"/>
      <c r="BQ10" s="820"/>
      <c r="BR10" s="820"/>
      <c r="BS10" s="820"/>
      <c r="BT10" s="820"/>
      <c r="BU10" s="820"/>
      <c r="BV10" s="820"/>
      <c r="BW10" s="820"/>
      <c r="BX10" s="820"/>
      <c r="BY10" s="820"/>
      <c r="BZ10" s="820"/>
      <c r="CA10" s="820"/>
      <c r="CB10" s="820"/>
      <c r="CC10" s="820"/>
      <c r="CD10" s="820"/>
      <c r="CE10" s="820"/>
      <c r="CF10" s="820"/>
      <c r="CG10" s="820"/>
      <c r="CH10" s="820"/>
      <c r="CI10" s="820"/>
      <c r="CJ10" s="820"/>
      <c r="CK10" s="820"/>
      <c r="CL10" s="820"/>
      <c r="CM10" s="820"/>
      <c r="CN10" s="820"/>
      <c r="CO10" s="820"/>
      <c r="CP10" s="820"/>
      <c r="CQ10" s="820"/>
      <c r="CR10" s="820"/>
      <c r="CS10" s="820"/>
      <c r="CT10" s="820"/>
      <c r="CU10" s="820"/>
      <c r="CV10" s="820"/>
      <c r="CW10" s="820"/>
      <c r="CX10" s="820"/>
      <c r="CY10" s="820"/>
      <c r="CZ10" s="820"/>
      <c r="DA10" s="820"/>
      <c r="DB10" s="820"/>
      <c r="DC10" s="820"/>
      <c r="DD10" s="820"/>
      <c r="DE10" s="820"/>
      <c r="DF10" s="820"/>
      <c r="DG10" s="820"/>
      <c r="DH10" s="820"/>
      <c r="DI10" s="820"/>
      <c r="DJ10" s="820"/>
      <c r="DK10" s="820"/>
      <c r="DL10" s="820"/>
      <c r="DM10" s="820"/>
      <c r="DN10" s="820"/>
      <c r="DO10" s="820"/>
      <c r="DP10" s="820"/>
      <c r="DQ10" s="820"/>
      <c r="DR10" s="820"/>
      <c r="DS10" s="820"/>
      <c r="DT10" s="820"/>
      <c r="DU10" s="820"/>
      <c r="DV10" s="820"/>
      <c r="DW10" s="820"/>
      <c r="DX10" s="820"/>
      <c r="DY10" s="820"/>
      <c r="DZ10" s="820"/>
      <c r="EA10" s="820"/>
      <c r="EB10" s="820"/>
      <c r="EC10" s="820"/>
      <c r="ED10" s="820"/>
      <c r="EE10" s="820"/>
      <c r="EF10" s="820"/>
      <c r="EG10" s="820"/>
      <c r="EH10" s="820"/>
      <c r="EI10" s="820"/>
      <c r="EJ10" s="820"/>
      <c r="EK10" s="820"/>
      <c r="EL10" s="820"/>
      <c r="EM10" s="820"/>
      <c r="EN10" s="820"/>
      <c r="EO10" s="820"/>
      <c r="EP10" s="820"/>
      <c r="EQ10" s="820"/>
      <c r="ER10" s="820"/>
      <c r="ES10" s="820"/>
      <c r="ET10" s="820"/>
      <c r="EU10" s="820"/>
      <c r="EV10" s="820"/>
      <c r="EW10" s="820"/>
      <c r="EX10" s="820"/>
      <c r="EY10" s="820"/>
      <c r="EZ10" s="820"/>
      <c r="FA10" s="820"/>
      <c r="FB10" s="820"/>
      <c r="FC10" s="820"/>
      <c r="FD10" s="820"/>
      <c r="FE10" s="820"/>
      <c r="FF10" s="820"/>
      <c r="FG10" s="820"/>
      <c r="FH10" s="820"/>
      <c r="FI10" s="820"/>
      <c r="FJ10" s="820"/>
    </row>
    <row r="11" spans="1:166" s="821" customFormat="1" ht="30" customHeight="1" thickTop="1" thickBot="1" x14ac:dyDescent="0.2">
      <c r="A11" s="819" t="s">
        <v>250</v>
      </c>
      <c r="B11" s="311">
        <v>575</v>
      </c>
      <c r="C11" s="312">
        <f t="shared" si="0"/>
        <v>51.293487957181085</v>
      </c>
      <c r="D11" s="311">
        <v>201</v>
      </c>
      <c r="E11" s="312">
        <f t="shared" si="1"/>
        <v>17.93041926851026</v>
      </c>
      <c r="F11" s="311">
        <v>122</v>
      </c>
      <c r="G11" s="312">
        <f t="shared" si="2"/>
        <v>10.88314005352364</v>
      </c>
      <c r="H11" s="311">
        <v>476</v>
      </c>
      <c r="I11" s="312">
        <f t="shared" si="3"/>
        <v>42.462087421944695</v>
      </c>
      <c r="J11" s="311">
        <v>555</v>
      </c>
      <c r="K11" s="312">
        <f t="shared" si="4"/>
        <v>49.509366636931311</v>
      </c>
      <c r="L11" s="311">
        <v>153</v>
      </c>
      <c r="M11" s="312">
        <f t="shared" si="5"/>
        <v>13.648528099910795</v>
      </c>
      <c r="N11" s="311">
        <v>476</v>
      </c>
      <c r="O11" s="312">
        <f t="shared" si="6"/>
        <v>42.462087421944695</v>
      </c>
      <c r="P11" s="311">
        <v>592</v>
      </c>
      <c r="Q11" s="312">
        <f t="shared" si="7"/>
        <v>52.809991079393406</v>
      </c>
      <c r="R11" s="311">
        <v>678</v>
      </c>
      <c r="S11" s="312">
        <f t="shared" si="8"/>
        <v>60.481712756467445</v>
      </c>
      <c r="T11" s="311">
        <v>316</v>
      </c>
      <c r="U11" s="312">
        <f t="shared" si="9"/>
        <v>28.189116859946477</v>
      </c>
      <c r="V11" s="313">
        <v>1020</v>
      </c>
      <c r="W11" s="426">
        <v>1121</v>
      </c>
      <c r="X11" s="314">
        <f t="shared" si="10"/>
        <v>90.990187332738628</v>
      </c>
      <c r="Y11" s="305"/>
      <c r="Z11" s="221"/>
      <c r="AA11" s="221"/>
      <c r="AB11" s="221"/>
      <c r="AC11" s="221"/>
      <c r="AD11" s="221"/>
      <c r="AE11" s="820"/>
      <c r="AF11" s="820"/>
      <c r="AG11" s="820"/>
      <c r="AH11" s="820"/>
      <c r="AI11" s="820"/>
      <c r="AJ11" s="820"/>
      <c r="AK11" s="820"/>
      <c r="AL11" s="820"/>
      <c r="AM11" s="820"/>
      <c r="AN11" s="820"/>
      <c r="AO11" s="820"/>
      <c r="AP11" s="820"/>
      <c r="AQ11" s="820"/>
      <c r="AR11" s="820"/>
      <c r="AS11" s="820"/>
      <c r="AT11" s="820"/>
      <c r="AU11" s="820"/>
      <c r="AV11" s="820"/>
      <c r="AW11" s="820"/>
      <c r="AX11" s="820"/>
      <c r="AY11" s="820"/>
      <c r="AZ11" s="820"/>
      <c r="BA11" s="820"/>
      <c r="BB11" s="820"/>
      <c r="BC11" s="820"/>
      <c r="BD11" s="820"/>
      <c r="BE11" s="820"/>
      <c r="BF11" s="820"/>
      <c r="BG11" s="820"/>
      <c r="BH11" s="820"/>
      <c r="BI11" s="820"/>
      <c r="BJ11" s="820"/>
      <c r="BK11" s="820"/>
      <c r="BL11" s="820"/>
      <c r="BM11" s="820"/>
      <c r="BN11" s="820"/>
      <c r="BO11" s="820"/>
      <c r="BP11" s="820"/>
      <c r="BQ11" s="820"/>
      <c r="BR11" s="820"/>
      <c r="BS11" s="820"/>
      <c r="BT11" s="820"/>
      <c r="BU11" s="820"/>
      <c r="BV11" s="820"/>
      <c r="BW11" s="820"/>
      <c r="BX11" s="820"/>
      <c r="BY11" s="820"/>
      <c r="BZ11" s="820"/>
      <c r="CA11" s="820"/>
      <c r="CB11" s="820"/>
      <c r="CC11" s="820"/>
      <c r="CD11" s="820"/>
      <c r="CE11" s="820"/>
      <c r="CF11" s="820"/>
      <c r="CG11" s="820"/>
      <c r="CH11" s="820"/>
      <c r="CI11" s="820"/>
      <c r="CJ11" s="820"/>
      <c r="CK11" s="820"/>
      <c r="CL11" s="820"/>
      <c r="CM11" s="820"/>
      <c r="CN11" s="820"/>
      <c r="CO11" s="820"/>
      <c r="CP11" s="820"/>
      <c r="CQ11" s="820"/>
      <c r="CR11" s="820"/>
      <c r="CS11" s="820"/>
      <c r="CT11" s="820"/>
      <c r="CU11" s="820"/>
      <c r="CV11" s="820"/>
      <c r="CW11" s="820"/>
      <c r="CX11" s="820"/>
      <c r="CY11" s="820"/>
      <c r="CZ11" s="820"/>
      <c r="DA11" s="820"/>
      <c r="DB11" s="820"/>
      <c r="DC11" s="820"/>
      <c r="DD11" s="820"/>
      <c r="DE11" s="820"/>
      <c r="DF11" s="820"/>
      <c r="DG11" s="820"/>
      <c r="DH11" s="820"/>
      <c r="DI11" s="820"/>
      <c r="DJ11" s="820"/>
      <c r="DK11" s="820"/>
      <c r="DL11" s="820"/>
      <c r="DM11" s="820"/>
      <c r="DN11" s="820"/>
      <c r="DO11" s="820"/>
      <c r="DP11" s="820"/>
      <c r="DQ11" s="820"/>
      <c r="DR11" s="820"/>
      <c r="DS11" s="820"/>
      <c r="DT11" s="820"/>
      <c r="DU11" s="820"/>
      <c r="DV11" s="820"/>
      <c r="DW11" s="820"/>
      <c r="DX11" s="820"/>
      <c r="DY11" s="820"/>
      <c r="DZ11" s="820"/>
      <c r="EA11" s="820"/>
      <c r="EB11" s="820"/>
      <c r="EC11" s="820"/>
      <c r="ED11" s="820"/>
      <c r="EE11" s="820"/>
      <c r="EF11" s="820"/>
      <c r="EG11" s="820"/>
      <c r="EH11" s="820"/>
      <c r="EI11" s="820"/>
      <c r="EJ11" s="820"/>
      <c r="EK11" s="820"/>
      <c r="EL11" s="820"/>
      <c r="EM11" s="820"/>
      <c r="EN11" s="820"/>
      <c r="EO11" s="820"/>
      <c r="EP11" s="820"/>
      <c r="EQ11" s="820"/>
      <c r="ER11" s="820"/>
      <c r="ES11" s="820"/>
      <c r="ET11" s="820"/>
      <c r="EU11" s="820"/>
      <c r="EV11" s="820"/>
      <c r="EW11" s="820"/>
      <c r="EX11" s="820"/>
      <c r="EY11" s="820"/>
      <c r="EZ11" s="820"/>
      <c r="FA11" s="820"/>
      <c r="FB11" s="820"/>
      <c r="FC11" s="820"/>
      <c r="FD11" s="820"/>
      <c r="FE11" s="820"/>
      <c r="FF11" s="820"/>
      <c r="FG11" s="820"/>
      <c r="FH11" s="820"/>
      <c r="FI11" s="820"/>
      <c r="FJ11" s="820"/>
    </row>
    <row r="12" spans="1:166" s="825" customFormat="1" ht="30" customHeight="1" thickTop="1" thickBot="1" x14ac:dyDescent="0.3">
      <c r="A12" s="822" t="s">
        <v>299</v>
      </c>
      <c r="B12" s="319">
        <f>SUM(B3:B11)</f>
        <v>3522</v>
      </c>
      <c r="C12" s="316">
        <f>B12/W12*100</f>
        <v>39.981836757861281</v>
      </c>
      <c r="D12" s="319">
        <f>SUM(D3:D11)</f>
        <v>2015</v>
      </c>
      <c r="E12" s="316">
        <f t="shared" si="1"/>
        <v>22.874333068452717</v>
      </c>
      <c r="F12" s="320">
        <f>SUM(F3:F11)</f>
        <v>898</v>
      </c>
      <c r="G12" s="316">
        <f t="shared" si="2"/>
        <v>10.194119650357589</v>
      </c>
      <c r="H12" s="319">
        <f>SUM(H3:H11)</f>
        <v>4563</v>
      </c>
      <c r="I12" s="316">
        <f t="shared" si="3"/>
        <v>51.799296174367129</v>
      </c>
      <c r="J12" s="319">
        <f>SUM(J3:J11)</f>
        <v>3556</v>
      </c>
      <c r="K12" s="316">
        <f t="shared" si="4"/>
        <v>40.367805653309112</v>
      </c>
      <c r="L12" s="320">
        <f>SUM(L3:L11)</f>
        <v>527</v>
      </c>
      <c r="M12" s="316">
        <f t="shared" si="5"/>
        <v>5.9825178794414802</v>
      </c>
      <c r="N12" s="319">
        <f>SUM(N3:N11)</f>
        <v>3228</v>
      </c>
      <c r="O12" s="316">
        <f t="shared" si="6"/>
        <v>36.644341014871159</v>
      </c>
      <c r="P12" s="319">
        <f>SUM(P3:P11)</f>
        <v>3121</v>
      </c>
      <c r="Q12" s="316">
        <f t="shared" si="7"/>
        <v>35.429674196844132</v>
      </c>
      <c r="R12" s="319">
        <f>SUM(R3:R11)</f>
        <v>5925</v>
      </c>
      <c r="S12" s="316">
        <f t="shared" si="8"/>
        <v>67.260756044954036</v>
      </c>
      <c r="T12" s="319">
        <f>SUM(T3:T11)</f>
        <v>2133</v>
      </c>
      <c r="U12" s="316">
        <f t="shared" si="9"/>
        <v>24.21387217618345</v>
      </c>
      <c r="V12" s="321">
        <v>7795</v>
      </c>
      <c r="W12" s="428">
        <v>8809</v>
      </c>
      <c r="X12" s="318">
        <f>V12/W12*100</f>
        <v>88.489045294585083</v>
      </c>
      <c r="Y12" s="307"/>
      <c r="Z12" s="223"/>
      <c r="AA12" s="223"/>
      <c r="AB12" s="223"/>
      <c r="AC12" s="223"/>
      <c r="AD12" s="223"/>
      <c r="AE12" s="824"/>
      <c r="AF12" s="824"/>
      <c r="AG12" s="824"/>
      <c r="AH12" s="824"/>
      <c r="AI12" s="824"/>
      <c r="AJ12" s="824"/>
      <c r="AK12" s="824"/>
      <c r="AL12" s="824"/>
      <c r="AM12" s="824"/>
      <c r="AN12" s="824"/>
      <c r="AO12" s="824"/>
      <c r="AP12" s="824"/>
      <c r="AQ12" s="824"/>
      <c r="AR12" s="824"/>
      <c r="AS12" s="824"/>
      <c r="AT12" s="824"/>
      <c r="AU12" s="824"/>
      <c r="AV12" s="824"/>
      <c r="AW12" s="824"/>
      <c r="AX12" s="824"/>
      <c r="AY12" s="824"/>
      <c r="AZ12" s="824"/>
      <c r="BA12" s="824"/>
      <c r="BB12" s="824"/>
      <c r="BC12" s="824"/>
      <c r="BD12" s="824"/>
      <c r="BE12" s="824"/>
      <c r="BF12" s="824"/>
      <c r="BG12" s="824"/>
      <c r="BH12" s="824"/>
      <c r="BI12" s="824"/>
      <c r="BJ12" s="824"/>
      <c r="BK12" s="824"/>
      <c r="BL12" s="824"/>
      <c r="BM12" s="824"/>
      <c r="BN12" s="824"/>
      <c r="BO12" s="824"/>
      <c r="BP12" s="824"/>
      <c r="BQ12" s="824"/>
      <c r="BR12" s="824"/>
      <c r="BS12" s="824"/>
      <c r="BT12" s="824"/>
      <c r="BU12" s="824"/>
      <c r="BV12" s="824"/>
      <c r="BW12" s="824"/>
      <c r="BX12" s="824"/>
      <c r="BY12" s="824"/>
      <c r="BZ12" s="824"/>
      <c r="CA12" s="824"/>
      <c r="CB12" s="824"/>
      <c r="CC12" s="824"/>
      <c r="CD12" s="824"/>
      <c r="CE12" s="824"/>
      <c r="CF12" s="824"/>
      <c r="CG12" s="824"/>
      <c r="CH12" s="824"/>
      <c r="CI12" s="824"/>
      <c r="CJ12" s="824"/>
      <c r="CK12" s="824"/>
      <c r="CL12" s="824"/>
      <c r="CM12" s="824"/>
      <c r="CN12" s="824"/>
      <c r="CO12" s="824"/>
      <c r="CP12" s="824"/>
      <c r="CQ12" s="824"/>
      <c r="CR12" s="824"/>
      <c r="CS12" s="824"/>
      <c r="CT12" s="824"/>
      <c r="CU12" s="824"/>
      <c r="CV12" s="824"/>
      <c r="CW12" s="824"/>
      <c r="CX12" s="824"/>
      <c r="CY12" s="824"/>
      <c r="CZ12" s="824"/>
      <c r="DA12" s="824"/>
      <c r="DB12" s="824"/>
      <c r="DC12" s="824"/>
      <c r="DD12" s="824"/>
      <c r="DE12" s="824"/>
      <c r="DF12" s="824"/>
      <c r="DG12" s="824"/>
      <c r="DH12" s="824"/>
      <c r="DI12" s="824"/>
      <c r="DJ12" s="824"/>
      <c r="DK12" s="824"/>
      <c r="DL12" s="824"/>
      <c r="DM12" s="824"/>
      <c r="DN12" s="824"/>
      <c r="DO12" s="824"/>
      <c r="DP12" s="824"/>
      <c r="DQ12" s="824"/>
      <c r="DR12" s="824"/>
      <c r="DS12" s="824"/>
      <c r="DT12" s="824"/>
      <c r="DU12" s="824"/>
      <c r="DV12" s="824"/>
      <c r="DW12" s="824"/>
      <c r="DX12" s="824"/>
      <c r="DY12" s="824"/>
      <c r="DZ12" s="824"/>
      <c r="EA12" s="824"/>
      <c r="EB12" s="824"/>
      <c r="EC12" s="824"/>
      <c r="ED12" s="824"/>
      <c r="EE12" s="824"/>
      <c r="EF12" s="824"/>
      <c r="EG12" s="824"/>
      <c r="EH12" s="824"/>
      <c r="EI12" s="824"/>
      <c r="EJ12" s="824"/>
      <c r="EK12" s="824"/>
      <c r="EL12" s="824"/>
      <c r="EM12" s="824"/>
      <c r="EN12" s="824"/>
      <c r="EO12" s="824"/>
      <c r="EP12" s="824"/>
      <c r="EQ12" s="824"/>
      <c r="ER12" s="824"/>
      <c r="ES12" s="824"/>
      <c r="ET12" s="824"/>
      <c r="EU12" s="824"/>
      <c r="EV12" s="824"/>
      <c r="EW12" s="824"/>
      <c r="EX12" s="824"/>
      <c r="EY12" s="824"/>
      <c r="EZ12" s="824"/>
      <c r="FA12" s="824"/>
      <c r="FB12" s="824"/>
      <c r="FC12" s="824"/>
      <c r="FD12" s="824"/>
      <c r="FE12" s="824"/>
      <c r="FF12" s="824"/>
      <c r="FG12" s="824"/>
      <c r="FH12" s="824"/>
      <c r="FI12" s="824"/>
      <c r="FJ12" s="824"/>
    </row>
    <row r="13" spans="1:166" s="828" customFormat="1" ht="68.25" customHeight="1" thickTop="1" thickBot="1" x14ac:dyDescent="0.25">
      <c r="A13" s="826" t="s">
        <v>270</v>
      </c>
      <c r="B13" s="322" t="s">
        <v>257</v>
      </c>
      <c r="C13" s="322" t="s">
        <v>271</v>
      </c>
      <c r="D13" s="322" t="s">
        <v>258</v>
      </c>
      <c r="E13" s="322" t="s">
        <v>271</v>
      </c>
      <c r="F13" s="322" t="s">
        <v>97</v>
      </c>
      <c r="G13" s="322" t="s">
        <v>271</v>
      </c>
      <c r="H13" s="322" t="s">
        <v>98</v>
      </c>
      <c r="I13" s="322" t="s">
        <v>271</v>
      </c>
      <c r="J13" s="322" t="s">
        <v>99</v>
      </c>
      <c r="K13" s="322" t="s">
        <v>271</v>
      </c>
      <c r="L13" s="322" t="s">
        <v>100</v>
      </c>
      <c r="M13" s="322" t="s">
        <v>271</v>
      </c>
      <c r="N13" s="322" t="s">
        <v>101</v>
      </c>
      <c r="O13" s="322" t="s">
        <v>271</v>
      </c>
      <c r="P13" s="322" t="s">
        <v>102</v>
      </c>
      <c r="Q13" s="322" t="s">
        <v>271</v>
      </c>
      <c r="R13" s="322" t="s">
        <v>369</v>
      </c>
      <c r="S13" s="322" t="s">
        <v>271</v>
      </c>
      <c r="T13" s="322" t="s">
        <v>104</v>
      </c>
      <c r="U13" s="322" t="s">
        <v>271</v>
      </c>
      <c r="V13" s="322" t="s">
        <v>428</v>
      </c>
      <c r="W13" s="324" t="s">
        <v>590</v>
      </c>
      <c r="X13" s="324" t="s">
        <v>370</v>
      </c>
      <c r="Y13" s="308"/>
      <c r="Z13" s="224"/>
      <c r="AA13" s="224"/>
      <c r="AB13" s="224"/>
      <c r="AC13" s="224"/>
      <c r="AD13" s="224"/>
      <c r="AE13" s="827"/>
      <c r="AF13" s="827"/>
      <c r="AG13" s="827"/>
      <c r="AH13" s="827"/>
      <c r="AI13" s="827"/>
      <c r="AJ13" s="827"/>
      <c r="AK13" s="827"/>
      <c r="AL13" s="827"/>
      <c r="AM13" s="827"/>
      <c r="AN13" s="827"/>
      <c r="AO13" s="827"/>
      <c r="AP13" s="827"/>
      <c r="AQ13" s="827"/>
      <c r="AR13" s="827"/>
      <c r="AS13" s="827"/>
      <c r="AT13" s="827"/>
      <c r="AU13" s="827"/>
      <c r="AV13" s="827"/>
      <c r="AW13" s="827"/>
      <c r="AX13" s="827"/>
      <c r="AY13" s="827"/>
      <c r="AZ13" s="827"/>
      <c r="BA13" s="827"/>
      <c r="BB13" s="827"/>
      <c r="BC13" s="827"/>
      <c r="BD13" s="827"/>
      <c r="BE13" s="827"/>
      <c r="BF13" s="827"/>
      <c r="BG13" s="827"/>
      <c r="BH13" s="827"/>
      <c r="BI13" s="827"/>
      <c r="BJ13" s="827"/>
      <c r="BK13" s="827"/>
      <c r="BL13" s="827"/>
      <c r="BM13" s="827"/>
      <c r="BN13" s="827"/>
      <c r="BO13" s="827"/>
      <c r="BP13" s="827"/>
      <c r="BQ13" s="827"/>
      <c r="BR13" s="827"/>
      <c r="BS13" s="827"/>
      <c r="BT13" s="827"/>
      <c r="BU13" s="827"/>
      <c r="BV13" s="827"/>
      <c r="BW13" s="827"/>
      <c r="BX13" s="827"/>
      <c r="BY13" s="827"/>
      <c r="BZ13" s="827"/>
      <c r="CA13" s="827"/>
      <c r="CB13" s="827"/>
      <c r="CC13" s="827"/>
      <c r="CD13" s="827"/>
      <c r="CE13" s="827"/>
      <c r="CF13" s="827"/>
      <c r="CG13" s="827"/>
      <c r="CH13" s="827"/>
      <c r="CI13" s="827"/>
      <c r="CJ13" s="827"/>
      <c r="CK13" s="827"/>
      <c r="CL13" s="827"/>
      <c r="CM13" s="827"/>
      <c r="CN13" s="827"/>
      <c r="CO13" s="827"/>
      <c r="CP13" s="827"/>
      <c r="CQ13" s="827"/>
      <c r="CR13" s="827"/>
      <c r="CS13" s="827"/>
      <c r="CT13" s="827"/>
      <c r="CU13" s="827"/>
      <c r="CV13" s="827"/>
      <c r="CW13" s="827"/>
      <c r="CX13" s="827"/>
      <c r="CY13" s="827"/>
      <c r="CZ13" s="827"/>
      <c r="DA13" s="827"/>
      <c r="DB13" s="827"/>
      <c r="DC13" s="827"/>
      <c r="DD13" s="827"/>
      <c r="DE13" s="827"/>
      <c r="DF13" s="827"/>
      <c r="DG13" s="827"/>
      <c r="DH13" s="827"/>
      <c r="DI13" s="827"/>
      <c r="DJ13" s="827"/>
      <c r="DK13" s="827"/>
      <c r="DL13" s="827"/>
      <c r="DM13" s="827"/>
      <c r="DN13" s="827"/>
      <c r="DO13" s="827"/>
      <c r="DP13" s="827"/>
      <c r="DQ13" s="827"/>
      <c r="DR13" s="827"/>
      <c r="DS13" s="827"/>
      <c r="DT13" s="827"/>
      <c r="DU13" s="827"/>
      <c r="DV13" s="827"/>
      <c r="DW13" s="827"/>
      <c r="DX13" s="827"/>
      <c r="DY13" s="827"/>
      <c r="DZ13" s="827"/>
      <c r="EA13" s="827"/>
      <c r="EB13" s="827"/>
      <c r="EC13" s="827"/>
      <c r="ED13" s="827"/>
      <c r="EE13" s="827"/>
      <c r="EF13" s="827"/>
      <c r="EG13" s="827"/>
      <c r="EH13" s="827"/>
      <c r="EI13" s="827"/>
      <c r="EJ13" s="827"/>
      <c r="EK13" s="827"/>
      <c r="EL13" s="827"/>
      <c r="EM13" s="827"/>
      <c r="EN13" s="827"/>
      <c r="EO13" s="827"/>
      <c r="EP13" s="827"/>
      <c r="EQ13" s="827"/>
      <c r="ER13" s="827"/>
      <c r="ES13" s="827"/>
      <c r="ET13" s="827"/>
      <c r="EU13" s="827"/>
      <c r="EV13" s="827"/>
      <c r="EW13" s="827"/>
      <c r="EX13" s="827"/>
      <c r="EY13" s="827"/>
      <c r="EZ13" s="827"/>
      <c r="FA13" s="827"/>
      <c r="FB13" s="827"/>
      <c r="FC13" s="827"/>
      <c r="FD13" s="827"/>
      <c r="FE13" s="827"/>
      <c r="FF13" s="827"/>
      <c r="FG13" s="827"/>
      <c r="FH13" s="827"/>
      <c r="FI13" s="827"/>
      <c r="FJ13" s="827"/>
    </row>
    <row r="14" spans="1:166" s="830" customFormat="1" ht="30.75" customHeight="1" thickTop="1" thickBot="1" x14ac:dyDescent="0.25">
      <c r="A14" s="819" t="s">
        <v>253</v>
      </c>
      <c r="B14" s="446">
        <v>832</v>
      </c>
      <c r="C14" s="312">
        <f>B14/W14*100</f>
        <v>47.058823529411761</v>
      </c>
      <c r="D14" s="446">
        <v>820</v>
      </c>
      <c r="E14" s="312">
        <f>D14/W14*100</f>
        <v>46.380090497737555</v>
      </c>
      <c r="F14" s="446">
        <v>391</v>
      </c>
      <c r="G14" s="312">
        <f>F14/W14*100</f>
        <v>22.115384615384613</v>
      </c>
      <c r="H14" s="446">
        <v>386</v>
      </c>
      <c r="I14" s="312">
        <f>H14/W14*100</f>
        <v>21.832579185520363</v>
      </c>
      <c r="J14" s="446">
        <v>386</v>
      </c>
      <c r="K14" s="312">
        <f>J14/W14*100</f>
        <v>21.832579185520363</v>
      </c>
      <c r="L14" s="446">
        <v>621</v>
      </c>
      <c r="M14" s="312">
        <f>L14/W14*100</f>
        <v>35.124434389140269</v>
      </c>
      <c r="N14" s="446">
        <v>347</v>
      </c>
      <c r="O14" s="312">
        <f>N14/W14*100</f>
        <v>19.626696832579185</v>
      </c>
      <c r="P14" s="446">
        <v>383</v>
      </c>
      <c r="Q14" s="312">
        <f>P14/W14*100</f>
        <v>21.662895927601809</v>
      </c>
      <c r="R14" s="446">
        <v>438</v>
      </c>
      <c r="S14" s="312">
        <f>R14/W14*100</f>
        <v>24.773755656108598</v>
      </c>
      <c r="T14" s="446">
        <v>367</v>
      </c>
      <c r="U14" s="312">
        <f>T14/W14*100</f>
        <v>20.757918552036202</v>
      </c>
      <c r="V14" s="313">
        <v>1424</v>
      </c>
      <c r="W14" s="447">
        <v>1768</v>
      </c>
      <c r="X14" s="314">
        <f>V14/W14*100</f>
        <v>80.542986425339365</v>
      </c>
      <c r="Y14" s="305"/>
      <c r="Z14" s="221"/>
      <c r="AA14" s="221"/>
      <c r="AB14" s="221"/>
      <c r="AC14" s="221"/>
      <c r="AD14" s="221"/>
      <c r="AE14" s="829"/>
      <c r="AF14" s="829"/>
      <c r="AG14" s="829"/>
      <c r="AH14" s="829"/>
      <c r="AI14" s="829"/>
      <c r="AJ14" s="829"/>
      <c r="AK14" s="829"/>
      <c r="AL14" s="829"/>
      <c r="AM14" s="829"/>
      <c r="AN14" s="829"/>
      <c r="AO14" s="829"/>
      <c r="AP14" s="829"/>
      <c r="AQ14" s="829"/>
      <c r="AR14" s="829"/>
      <c r="AS14" s="829"/>
      <c r="AT14" s="829"/>
      <c r="AU14" s="829"/>
      <c r="AV14" s="829"/>
      <c r="AW14" s="829"/>
      <c r="AX14" s="829"/>
      <c r="AY14" s="829"/>
      <c r="AZ14" s="829"/>
      <c r="BA14" s="829"/>
      <c r="BB14" s="829"/>
      <c r="BC14" s="829"/>
      <c r="BD14" s="829"/>
      <c r="BE14" s="829"/>
      <c r="BF14" s="829"/>
      <c r="BG14" s="829"/>
      <c r="BH14" s="829"/>
      <c r="BI14" s="829"/>
      <c r="BJ14" s="829"/>
      <c r="BK14" s="829"/>
      <c r="BL14" s="829"/>
      <c r="BM14" s="829"/>
      <c r="BN14" s="829"/>
      <c r="BO14" s="829"/>
      <c r="BP14" s="829"/>
      <c r="BQ14" s="829"/>
      <c r="BR14" s="829"/>
      <c r="BS14" s="829"/>
      <c r="BT14" s="829"/>
      <c r="BU14" s="829"/>
      <c r="BV14" s="829"/>
      <c r="BW14" s="829"/>
      <c r="BX14" s="829"/>
      <c r="BY14" s="829"/>
      <c r="BZ14" s="829"/>
      <c r="CA14" s="829"/>
      <c r="CB14" s="829"/>
      <c r="CC14" s="829"/>
      <c r="CD14" s="829"/>
      <c r="CE14" s="829"/>
      <c r="CF14" s="829"/>
      <c r="CG14" s="829"/>
      <c r="CH14" s="829"/>
      <c r="CI14" s="829"/>
      <c r="CJ14" s="829"/>
      <c r="CK14" s="829"/>
      <c r="CL14" s="829"/>
      <c r="CM14" s="829"/>
      <c r="CN14" s="829"/>
      <c r="CO14" s="829"/>
      <c r="CP14" s="829"/>
      <c r="CQ14" s="829"/>
      <c r="CR14" s="829"/>
      <c r="CS14" s="829"/>
      <c r="CT14" s="829"/>
      <c r="CU14" s="829"/>
      <c r="CV14" s="829"/>
      <c r="CW14" s="829"/>
      <c r="CX14" s="829"/>
      <c r="CY14" s="829"/>
      <c r="CZ14" s="829"/>
      <c r="DA14" s="829"/>
      <c r="DB14" s="829"/>
      <c r="DC14" s="829"/>
      <c r="DD14" s="829"/>
      <c r="DE14" s="829"/>
      <c r="DF14" s="829"/>
      <c r="DG14" s="829"/>
      <c r="DH14" s="829"/>
      <c r="DI14" s="829"/>
      <c r="DJ14" s="829"/>
      <c r="DK14" s="829"/>
      <c r="DL14" s="829"/>
      <c r="DM14" s="829"/>
      <c r="DN14" s="829"/>
      <c r="DO14" s="829"/>
      <c r="DP14" s="829"/>
      <c r="DQ14" s="829"/>
      <c r="DR14" s="829"/>
      <c r="DS14" s="829"/>
      <c r="DT14" s="829"/>
      <c r="DU14" s="829"/>
      <c r="DV14" s="829"/>
      <c r="DW14" s="829"/>
      <c r="DX14" s="829"/>
      <c r="DY14" s="829"/>
      <c r="DZ14" s="829"/>
      <c r="EA14" s="829"/>
      <c r="EB14" s="829"/>
      <c r="EC14" s="829"/>
      <c r="ED14" s="829"/>
      <c r="EE14" s="829"/>
      <c r="EF14" s="829"/>
      <c r="EG14" s="829"/>
      <c r="EH14" s="829"/>
      <c r="EI14" s="829"/>
      <c r="EJ14" s="829"/>
      <c r="EK14" s="829"/>
      <c r="EL14" s="829"/>
      <c r="EM14" s="829"/>
      <c r="EN14" s="829"/>
      <c r="EO14" s="829"/>
      <c r="EP14" s="829"/>
      <c r="EQ14" s="829"/>
      <c r="ER14" s="829"/>
      <c r="ES14" s="829"/>
      <c r="ET14" s="829"/>
      <c r="EU14" s="829"/>
      <c r="EV14" s="829"/>
      <c r="EW14" s="829"/>
      <c r="EX14" s="829"/>
      <c r="EY14" s="829"/>
      <c r="EZ14" s="829"/>
      <c r="FA14" s="829"/>
      <c r="FB14" s="829"/>
      <c r="FC14" s="829"/>
      <c r="FD14" s="829"/>
      <c r="FE14" s="829"/>
      <c r="FF14" s="829"/>
      <c r="FG14" s="829"/>
      <c r="FH14" s="829"/>
      <c r="FI14" s="829"/>
      <c r="FJ14" s="829"/>
    </row>
    <row r="15" spans="1:166" s="831" customFormat="1" ht="30" customHeight="1" thickTop="1" thickBot="1" x14ac:dyDescent="0.25">
      <c r="A15" s="822" t="s">
        <v>247</v>
      </c>
      <c r="B15" s="448">
        <v>605</v>
      </c>
      <c r="C15" s="316">
        <f t="shared" ref="C15:C22" si="11">B15/W15*100</f>
        <v>27.117884356790679</v>
      </c>
      <c r="D15" s="448">
        <v>268</v>
      </c>
      <c r="E15" s="316">
        <f t="shared" ref="E15:E22" si="12">D15/W15*100</f>
        <v>12.01255042581802</v>
      </c>
      <c r="F15" s="448">
        <v>214</v>
      </c>
      <c r="G15" s="316">
        <f t="shared" ref="G15:G22" si="13">F15/W15*100</f>
        <v>9.5921111609143885</v>
      </c>
      <c r="H15" s="448">
        <v>322</v>
      </c>
      <c r="I15" s="316">
        <f t="shared" ref="I15:I22" si="14">H15/W15*100</f>
        <v>14.432989690721648</v>
      </c>
      <c r="J15" s="448">
        <v>408</v>
      </c>
      <c r="K15" s="316">
        <f t="shared" ref="K15:K22" si="15">J15/W15*100</f>
        <v>18.287763334827432</v>
      </c>
      <c r="L15" s="448">
        <v>676</v>
      </c>
      <c r="M15" s="316">
        <f t="shared" ref="M15:M22" si="16">L15/W15*100</f>
        <v>30.300313760645452</v>
      </c>
      <c r="N15" s="448">
        <v>590</v>
      </c>
      <c r="O15" s="316">
        <f t="shared" ref="O15:O22" si="17">N15/W15*100</f>
        <v>26.445540116539668</v>
      </c>
      <c r="P15" s="448">
        <v>943</v>
      </c>
      <c r="Q15" s="316">
        <f t="shared" ref="Q15:Q22" si="18">P15/W15*100</f>
        <v>42.268041237113401</v>
      </c>
      <c r="R15" s="448">
        <v>619</v>
      </c>
      <c r="S15" s="316">
        <f t="shared" ref="S15:S22" si="19">R15/W15*100</f>
        <v>27.745405647691619</v>
      </c>
      <c r="T15" s="448">
        <v>670</v>
      </c>
      <c r="U15" s="316">
        <f t="shared" ref="U15:U22" si="20">T15/W15*100</f>
        <v>30.031376064545046</v>
      </c>
      <c r="V15" s="317">
        <v>1812</v>
      </c>
      <c r="W15" s="428">
        <v>2231</v>
      </c>
      <c r="X15" s="318">
        <f t="shared" ref="X15:X22" si="21">V15/W15*100</f>
        <v>81.219184222321829</v>
      </c>
      <c r="Y15" s="306"/>
      <c r="Z15" s="222"/>
      <c r="AA15" s="222"/>
      <c r="AB15" s="222"/>
      <c r="AC15" s="222"/>
      <c r="AD15" s="222"/>
      <c r="AE15" s="829"/>
      <c r="AF15" s="829"/>
      <c r="AG15" s="829"/>
      <c r="AH15" s="829"/>
      <c r="AI15" s="829"/>
      <c r="AJ15" s="829"/>
      <c r="AK15" s="829"/>
      <c r="AL15" s="829"/>
      <c r="AM15" s="829"/>
      <c r="AN15" s="829"/>
      <c r="AO15" s="829"/>
      <c r="AP15" s="829"/>
      <c r="AQ15" s="829"/>
      <c r="AR15" s="829"/>
      <c r="AS15" s="829"/>
      <c r="AT15" s="829"/>
      <c r="AU15" s="829"/>
      <c r="AV15" s="829"/>
      <c r="AW15" s="829"/>
      <c r="AX15" s="829"/>
      <c r="AY15" s="829"/>
      <c r="AZ15" s="829"/>
      <c r="BA15" s="829"/>
      <c r="BB15" s="829"/>
      <c r="BC15" s="829"/>
      <c r="BD15" s="829"/>
      <c r="BE15" s="829"/>
      <c r="BF15" s="829"/>
      <c r="BG15" s="829"/>
      <c r="BH15" s="829"/>
      <c r="BI15" s="829"/>
      <c r="BJ15" s="829"/>
      <c r="BK15" s="829"/>
      <c r="BL15" s="829"/>
      <c r="BM15" s="829"/>
      <c r="BN15" s="829"/>
      <c r="BO15" s="829"/>
      <c r="BP15" s="829"/>
      <c r="BQ15" s="829"/>
      <c r="BR15" s="829"/>
      <c r="BS15" s="829"/>
      <c r="BT15" s="829"/>
      <c r="BU15" s="829"/>
      <c r="BV15" s="829"/>
      <c r="BW15" s="829"/>
      <c r="BX15" s="829"/>
      <c r="BY15" s="829"/>
      <c r="BZ15" s="829"/>
      <c r="CA15" s="829"/>
      <c r="CB15" s="829"/>
      <c r="CC15" s="829"/>
      <c r="CD15" s="829"/>
      <c r="CE15" s="829"/>
      <c r="CF15" s="829"/>
      <c r="CG15" s="829"/>
      <c r="CH15" s="829"/>
      <c r="CI15" s="829"/>
      <c r="CJ15" s="829"/>
      <c r="CK15" s="829"/>
      <c r="CL15" s="829"/>
      <c r="CM15" s="829"/>
      <c r="CN15" s="829"/>
      <c r="CO15" s="829"/>
      <c r="CP15" s="829"/>
      <c r="CQ15" s="829"/>
      <c r="CR15" s="829"/>
      <c r="CS15" s="829"/>
      <c r="CT15" s="829"/>
      <c r="CU15" s="829"/>
      <c r="CV15" s="829"/>
      <c r="CW15" s="829"/>
      <c r="CX15" s="829"/>
      <c r="CY15" s="829"/>
      <c r="CZ15" s="829"/>
      <c r="DA15" s="829"/>
      <c r="DB15" s="829"/>
      <c r="DC15" s="829"/>
      <c r="DD15" s="829"/>
      <c r="DE15" s="829"/>
      <c r="DF15" s="829"/>
      <c r="DG15" s="829"/>
      <c r="DH15" s="829"/>
      <c r="DI15" s="829"/>
      <c r="DJ15" s="829"/>
      <c r="DK15" s="829"/>
      <c r="DL15" s="829"/>
      <c r="DM15" s="829"/>
      <c r="DN15" s="829"/>
      <c r="DO15" s="829"/>
      <c r="DP15" s="829"/>
      <c r="DQ15" s="829"/>
      <c r="DR15" s="829"/>
      <c r="DS15" s="829"/>
      <c r="DT15" s="829"/>
      <c r="DU15" s="829"/>
      <c r="DV15" s="829"/>
      <c r="DW15" s="829"/>
      <c r="DX15" s="829"/>
      <c r="DY15" s="829"/>
      <c r="DZ15" s="829"/>
      <c r="EA15" s="829"/>
      <c r="EB15" s="829"/>
      <c r="EC15" s="829"/>
      <c r="ED15" s="829"/>
      <c r="EE15" s="829"/>
      <c r="EF15" s="829"/>
      <c r="EG15" s="829"/>
      <c r="EH15" s="829"/>
      <c r="EI15" s="829"/>
      <c r="EJ15" s="829"/>
      <c r="EK15" s="829"/>
      <c r="EL15" s="829"/>
      <c r="EM15" s="829"/>
      <c r="EN15" s="829"/>
      <c r="EO15" s="829"/>
      <c r="EP15" s="829"/>
      <c r="EQ15" s="829"/>
      <c r="ER15" s="829"/>
      <c r="ES15" s="829"/>
      <c r="ET15" s="829"/>
      <c r="EU15" s="829"/>
      <c r="EV15" s="829"/>
      <c r="EW15" s="829"/>
      <c r="EX15" s="829"/>
      <c r="EY15" s="829"/>
      <c r="EZ15" s="829"/>
      <c r="FA15" s="829"/>
      <c r="FB15" s="829"/>
      <c r="FC15" s="829"/>
      <c r="FD15" s="829"/>
      <c r="FE15" s="829"/>
      <c r="FF15" s="829"/>
      <c r="FG15" s="829"/>
      <c r="FH15" s="829"/>
      <c r="FI15" s="829"/>
      <c r="FJ15" s="829"/>
    </row>
    <row r="16" spans="1:166" s="834" customFormat="1" ht="30" customHeight="1" thickTop="1" thickBot="1" x14ac:dyDescent="0.25">
      <c r="A16" s="832" t="s">
        <v>256</v>
      </c>
      <c r="B16" s="446">
        <v>521</v>
      </c>
      <c r="C16" s="312">
        <f t="shared" si="11"/>
        <v>31.404460518384568</v>
      </c>
      <c r="D16" s="446">
        <v>525</v>
      </c>
      <c r="E16" s="312">
        <f t="shared" si="12"/>
        <v>31.645569620253166</v>
      </c>
      <c r="F16" s="446">
        <v>265</v>
      </c>
      <c r="G16" s="312">
        <f t="shared" si="13"/>
        <v>15.973477998794456</v>
      </c>
      <c r="H16" s="446">
        <v>364</v>
      </c>
      <c r="I16" s="312">
        <f t="shared" si="14"/>
        <v>21.940928270042196</v>
      </c>
      <c r="J16" s="446">
        <v>377</v>
      </c>
      <c r="K16" s="312">
        <f t="shared" si="15"/>
        <v>22.724532851115129</v>
      </c>
      <c r="L16" s="446">
        <v>690</v>
      </c>
      <c r="M16" s="312">
        <f t="shared" si="16"/>
        <v>41.591320072332735</v>
      </c>
      <c r="N16" s="446">
        <v>567</v>
      </c>
      <c r="O16" s="312">
        <f t="shared" si="17"/>
        <v>34.177215189873415</v>
      </c>
      <c r="P16" s="446">
        <v>794</v>
      </c>
      <c r="Q16" s="312">
        <f t="shared" si="18"/>
        <v>47.860156720916216</v>
      </c>
      <c r="R16" s="446">
        <v>420</v>
      </c>
      <c r="S16" s="312">
        <f t="shared" si="19"/>
        <v>25.316455696202532</v>
      </c>
      <c r="T16" s="446">
        <v>370</v>
      </c>
      <c r="U16" s="312">
        <f t="shared" si="20"/>
        <v>22.302591922845089</v>
      </c>
      <c r="V16" s="313">
        <v>1271</v>
      </c>
      <c r="W16" s="447">
        <v>1659</v>
      </c>
      <c r="X16" s="314">
        <f t="shared" si="21"/>
        <v>76.612417118746237</v>
      </c>
      <c r="Y16" s="309"/>
      <c r="Z16" s="225"/>
      <c r="AA16" s="225"/>
      <c r="AB16" s="225"/>
      <c r="AC16" s="225"/>
      <c r="AD16" s="225"/>
      <c r="AE16" s="833"/>
      <c r="AF16" s="833"/>
      <c r="AG16" s="833"/>
      <c r="AH16" s="833"/>
      <c r="AI16" s="833"/>
      <c r="AJ16" s="833"/>
      <c r="AK16" s="833"/>
      <c r="AL16" s="833"/>
      <c r="AM16" s="833"/>
      <c r="AN16" s="833"/>
      <c r="AO16" s="833"/>
      <c r="AP16" s="833"/>
      <c r="AQ16" s="833"/>
      <c r="AR16" s="833"/>
      <c r="AS16" s="833"/>
      <c r="AT16" s="833"/>
      <c r="AU16" s="833"/>
      <c r="AV16" s="833"/>
      <c r="AW16" s="833"/>
      <c r="AX16" s="833"/>
      <c r="AY16" s="833"/>
      <c r="AZ16" s="833"/>
      <c r="BA16" s="833"/>
      <c r="BB16" s="833"/>
      <c r="BC16" s="833"/>
      <c r="BD16" s="833"/>
      <c r="BE16" s="833"/>
      <c r="BF16" s="833"/>
      <c r="BG16" s="833"/>
      <c r="BH16" s="833"/>
      <c r="BI16" s="833"/>
      <c r="BJ16" s="833"/>
      <c r="BK16" s="833"/>
      <c r="BL16" s="833"/>
      <c r="BM16" s="833"/>
      <c r="BN16" s="833"/>
      <c r="BO16" s="833"/>
      <c r="BP16" s="833"/>
      <c r="BQ16" s="833"/>
      <c r="BR16" s="833"/>
      <c r="BS16" s="833"/>
      <c r="BT16" s="833"/>
      <c r="BU16" s="833"/>
      <c r="BV16" s="833"/>
      <c r="BW16" s="833"/>
      <c r="BX16" s="833"/>
      <c r="BY16" s="833"/>
      <c r="BZ16" s="833"/>
      <c r="CA16" s="833"/>
      <c r="CB16" s="833"/>
      <c r="CC16" s="833"/>
      <c r="CD16" s="833"/>
      <c r="CE16" s="833"/>
      <c r="CF16" s="833"/>
      <c r="CG16" s="833"/>
      <c r="CH16" s="833"/>
      <c r="CI16" s="833"/>
      <c r="CJ16" s="833"/>
      <c r="CK16" s="833"/>
      <c r="CL16" s="833"/>
      <c r="CM16" s="833"/>
      <c r="CN16" s="833"/>
      <c r="CO16" s="833"/>
      <c r="CP16" s="833"/>
      <c r="CQ16" s="833"/>
      <c r="CR16" s="833"/>
      <c r="CS16" s="833"/>
      <c r="CT16" s="833"/>
      <c r="CU16" s="833"/>
      <c r="CV16" s="833"/>
      <c r="CW16" s="833"/>
      <c r="CX16" s="833"/>
      <c r="CY16" s="833"/>
      <c r="CZ16" s="833"/>
      <c r="DA16" s="833"/>
      <c r="DB16" s="833"/>
      <c r="DC16" s="833"/>
      <c r="DD16" s="833"/>
      <c r="DE16" s="833"/>
      <c r="DF16" s="833"/>
      <c r="DG16" s="833"/>
      <c r="DH16" s="833"/>
      <c r="DI16" s="833"/>
      <c r="DJ16" s="833"/>
      <c r="DK16" s="833"/>
      <c r="DL16" s="833"/>
      <c r="DM16" s="833"/>
      <c r="DN16" s="833"/>
      <c r="DO16" s="833"/>
      <c r="DP16" s="833"/>
      <c r="DQ16" s="833"/>
      <c r="DR16" s="833"/>
      <c r="DS16" s="833"/>
      <c r="DT16" s="833"/>
      <c r="DU16" s="833"/>
      <c r="DV16" s="833"/>
      <c r="DW16" s="833"/>
      <c r="DX16" s="833"/>
      <c r="DY16" s="833"/>
      <c r="DZ16" s="833"/>
      <c r="EA16" s="833"/>
      <c r="EB16" s="833"/>
      <c r="EC16" s="833"/>
      <c r="ED16" s="833"/>
      <c r="EE16" s="833"/>
      <c r="EF16" s="833"/>
      <c r="EG16" s="833"/>
      <c r="EH16" s="833"/>
      <c r="EI16" s="833"/>
      <c r="EJ16" s="833"/>
      <c r="EK16" s="833"/>
      <c r="EL16" s="833"/>
      <c r="EM16" s="833"/>
      <c r="EN16" s="833"/>
      <c r="EO16" s="833"/>
      <c r="EP16" s="833"/>
      <c r="EQ16" s="833"/>
      <c r="ER16" s="833"/>
      <c r="ES16" s="833"/>
      <c r="ET16" s="833"/>
      <c r="EU16" s="833"/>
      <c r="EV16" s="833"/>
      <c r="EW16" s="833"/>
      <c r="EX16" s="833"/>
      <c r="EY16" s="833"/>
      <c r="EZ16" s="833"/>
      <c r="FA16" s="833"/>
      <c r="FB16" s="833"/>
      <c r="FC16" s="833"/>
      <c r="FD16" s="833"/>
      <c r="FE16" s="833"/>
      <c r="FF16" s="833"/>
      <c r="FG16" s="833"/>
      <c r="FH16" s="833"/>
      <c r="FI16" s="833"/>
      <c r="FJ16" s="833"/>
    </row>
    <row r="17" spans="1:166" s="831" customFormat="1" ht="30.75" customHeight="1" thickTop="1" thickBot="1" x14ac:dyDescent="0.25">
      <c r="A17" s="822" t="s">
        <v>248</v>
      </c>
      <c r="B17" s="448">
        <v>1723</v>
      </c>
      <c r="C17" s="316">
        <f>B17/W17*100</f>
        <v>57.780013413816235</v>
      </c>
      <c r="D17" s="448">
        <v>1391</v>
      </c>
      <c r="E17" s="316">
        <f t="shared" si="12"/>
        <v>46.646545942320586</v>
      </c>
      <c r="F17" s="448">
        <v>423</v>
      </c>
      <c r="G17" s="316">
        <f t="shared" si="13"/>
        <v>14.185110663983904</v>
      </c>
      <c r="H17" s="448">
        <v>734</v>
      </c>
      <c r="I17" s="316">
        <f t="shared" si="14"/>
        <v>24.614352783366868</v>
      </c>
      <c r="J17" s="448">
        <v>482</v>
      </c>
      <c r="K17" s="316">
        <f t="shared" si="15"/>
        <v>16.163648558014756</v>
      </c>
      <c r="L17" s="448">
        <v>842</v>
      </c>
      <c r="M17" s="316">
        <f t="shared" si="16"/>
        <v>28.236083165660631</v>
      </c>
      <c r="N17" s="448">
        <v>907</v>
      </c>
      <c r="O17" s="316">
        <f t="shared" si="17"/>
        <v>30.415828303152249</v>
      </c>
      <c r="P17" s="448">
        <v>871</v>
      </c>
      <c r="Q17" s="316">
        <f t="shared" si="18"/>
        <v>29.208584842387658</v>
      </c>
      <c r="R17" s="448">
        <v>867</v>
      </c>
      <c r="S17" s="316">
        <f t="shared" si="19"/>
        <v>29.074446680080484</v>
      </c>
      <c r="T17" s="448">
        <v>995</v>
      </c>
      <c r="U17" s="316">
        <f t="shared" si="20"/>
        <v>33.366867873910131</v>
      </c>
      <c r="V17" s="317">
        <v>2475</v>
      </c>
      <c r="W17" s="428">
        <v>2982</v>
      </c>
      <c r="X17" s="318">
        <f t="shared" si="21"/>
        <v>82.997987927565404</v>
      </c>
      <c r="Y17" s="306"/>
      <c r="Z17" s="222"/>
      <c r="AA17" s="222"/>
      <c r="AB17" s="222"/>
      <c r="AC17" s="222"/>
      <c r="AD17" s="222"/>
      <c r="AE17" s="829"/>
      <c r="AF17" s="829"/>
      <c r="AG17" s="829"/>
      <c r="AH17" s="829"/>
      <c r="AI17" s="829"/>
      <c r="AJ17" s="829"/>
      <c r="AK17" s="829"/>
      <c r="AL17" s="829"/>
      <c r="AM17" s="829"/>
      <c r="AN17" s="829"/>
      <c r="AO17" s="829"/>
      <c r="AP17" s="829"/>
      <c r="AQ17" s="829"/>
      <c r="AR17" s="829"/>
      <c r="AS17" s="829"/>
      <c r="AT17" s="829"/>
      <c r="AU17" s="829"/>
      <c r="AV17" s="829"/>
      <c r="AW17" s="829"/>
      <c r="AX17" s="829"/>
      <c r="AY17" s="829"/>
      <c r="AZ17" s="829"/>
      <c r="BA17" s="829"/>
      <c r="BB17" s="829"/>
      <c r="BC17" s="829"/>
      <c r="BD17" s="829"/>
      <c r="BE17" s="829"/>
      <c r="BF17" s="829"/>
      <c r="BG17" s="829"/>
      <c r="BH17" s="829"/>
      <c r="BI17" s="829"/>
      <c r="BJ17" s="829"/>
      <c r="BK17" s="829"/>
      <c r="BL17" s="829"/>
      <c r="BM17" s="829"/>
      <c r="BN17" s="829"/>
      <c r="BO17" s="829"/>
      <c r="BP17" s="829"/>
      <c r="BQ17" s="829"/>
      <c r="BR17" s="829"/>
      <c r="BS17" s="829"/>
      <c r="BT17" s="829"/>
      <c r="BU17" s="829"/>
      <c r="BV17" s="829"/>
      <c r="BW17" s="829"/>
      <c r="BX17" s="829"/>
      <c r="BY17" s="829"/>
      <c r="BZ17" s="829"/>
      <c r="CA17" s="829"/>
      <c r="CB17" s="829"/>
      <c r="CC17" s="829"/>
      <c r="CD17" s="829"/>
      <c r="CE17" s="829"/>
      <c r="CF17" s="829"/>
      <c r="CG17" s="829"/>
      <c r="CH17" s="829"/>
      <c r="CI17" s="829"/>
      <c r="CJ17" s="829"/>
      <c r="CK17" s="829"/>
      <c r="CL17" s="829"/>
      <c r="CM17" s="829"/>
      <c r="CN17" s="829"/>
      <c r="CO17" s="829"/>
      <c r="CP17" s="829"/>
      <c r="CQ17" s="829"/>
      <c r="CR17" s="829"/>
      <c r="CS17" s="829"/>
      <c r="CT17" s="829"/>
      <c r="CU17" s="829"/>
      <c r="CV17" s="829"/>
      <c r="CW17" s="829"/>
      <c r="CX17" s="829"/>
      <c r="CY17" s="829"/>
      <c r="CZ17" s="829"/>
      <c r="DA17" s="829"/>
      <c r="DB17" s="829"/>
      <c r="DC17" s="829"/>
      <c r="DD17" s="829"/>
      <c r="DE17" s="829"/>
      <c r="DF17" s="829"/>
      <c r="DG17" s="829"/>
      <c r="DH17" s="829"/>
      <c r="DI17" s="829"/>
      <c r="DJ17" s="829"/>
      <c r="DK17" s="829"/>
      <c r="DL17" s="829"/>
      <c r="DM17" s="829"/>
      <c r="DN17" s="829"/>
      <c r="DO17" s="829"/>
      <c r="DP17" s="829"/>
      <c r="DQ17" s="829"/>
      <c r="DR17" s="829"/>
      <c r="DS17" s="829"/>
      <c r="DT17" s="829"/>
      <c r="DU17" s="829"/>
      <c r="DV17" s="829"/>
      <c r="DW17" s="829"/>
      <c r="DX17" s="829"/>
      <c r="DY17" s="829"/>
      <c r="DZ17" s="829"/>
      <c r="EA17" s="829"/>
      <c r="EB17" s="829"/>
      <c r="EC17" s="829"/>
      <c r="ED17" s="829"/>
      <c r="EE17" s="829"/>
      <c r="EF17" s="829"/>
      <c r="EG17" s="829"/>
      <c r="EH17" s="829"/>
      <c r="EI17" s="829"/>
      <c r="EJ17" s="829"/>
      <c r="EK17" s="829"/>
      <c r="EL17" s="829"/>
      <c r="EM17" s="829"/>
      <c r="EN17" s="829"/>
      <c r="EO17" s="829"/>
      <c r="EP17" s="829"/>
      <c r="EQ17" s="829"/>
      <c r="ER17" s="829"/>
      <c r="ES17" s="829"/>
      <c r="ET17" s="829"/>
      <c r="EU17" s="829"/>
      <c r="EV17" s="829"/>
      <c r="EW17" s="829"/>
      <c r="EX17" s="829"/>
      <c r="EY17" s="829"/>
      <c r="EZ17" s="829"/>
      <c r="FA17" s="829"/>
      <c r="FB17" s="829"/>
      <c r="FC17" s="829"/>
      <c r="FD17" s="829"/>
      <c r="FE17" s="829"/>
      <c r="FF17" s="829"/>
      <c r="FG17" s="829"/>
      <c r="FH17" s="829"/>
      <c r="FI17" s="829"/>
      <c r="FJ17" s="829"/>
    </row>
    <row r="18" spans="1:166" s="830" customFormat="1" ht="30" customHeight="1" thickTop="1" thickBot="1" x14ac:dyDescent="0.25">
      <c r="A18" s="819" t="s">
        <v>254</v>
      </c>
      <c r="B18" s="446">
        <v>919</v>
      </c>
      <c r="C18" s="312">
        <f t="shared" si="11"/>
        <v>37.803373097490741</v>
      </c>
      <c r="D18" s="446">
        <v>966</v>
      </c>
      <c r="E18" s="312">
        <f t="shared" si="12"/>
        <v>39.736733854380915</v>
      </c>
      <c r="F18" s="446">
        <v>214</v>
      </c>
      <c r="G18" s="312">
        <f>F18/W18*100</f>
        <v>8.802961744138214</v>
      </c>
      <c r="H18" s="446">
        <v>361</v>
      </c>
      <c r="I18" s="312">
        <f t="shared" si="14"/>
        <v>14.849856026326613</v>
      </c>
      <c r="J18" s="446">
        <v>387</v>
      </c>
      <c r="K18" s="312">
        <f t="shared" si="15"/>
        <v>15.919374742904155</v>
      </c>
      <c r="L18" s="446">
        <v>718</v>
      </c>
      <c r="M18" s="312">
        <f t="shared" si="16"/>
        <v>29.5351707116413</v>
      </c>
      <c r="N18" s="446">
        <v>636</v>
      </c>
      <c r="O18" s="312">
        <f t="shared" si="17"/>
        <v>26.162073220896747</v>
      </c>
      <c r="P18" s="446">
        <v>722</v>
      </c>
      <c r="Q18" s="312">
        <f t="shared" si="18"/>
        <v>29.699712052653226</v>
      </c>
      <c r="R18" s="446">
        <v>522</v>
      </c>
      <c r="S18" s="312">
        <f t="shared" si="19"/>
        <v>21.472645002056765</v>
      </c>
      <c r="T18" s="446">
        <v>448</v>
      </c>
      <c r="U18" s="312">
        <f t="shared" si="20"/>
        <v>18.428630193336076</v>
      </c>
      <c r="V18" s="313">
        <v>1888</v>
      </c>
      <c r="W18" s="447">
        <v>2431</v>
      </c>
      <c r="X18" s="314">
        <f t="shared" si="21"/>
        <v>77.663512957630616</v>
      </c>
      <c r="Y18" s="305"/>
      <c r="Z18" s="221"/>
      <c r="AA18" s="221"/>
      <c r="AB18" s="221"/>
      <c r="AC18" s="221"/>
      <c r="AD18" s="221"/>
      <c r="AE18" s="829"/>
      <c r="AF18" s="829"/>
      <c r="AG18" s="829"/>
      <c r="AH18" s="829"/>
      <c r="AI18" s="829"/>
      <c r="AJ18" s="829"/>
      <c r="AK18" s="829"/>
      <c r="AL18" s="829"/>
      <c r="AM18" s="829"/>
      <c r="AN18" s="829"/>
      <c r="AO18" s="829"/>
      <c r="AP18" s="829"/>
      <c r="AQ18" s="829"/>
      <c r="AR18" s="829"/>
      <c r="AS18" s="829"/>
      <c r="AT18" s="829"/>
      <c r="AU18" s="829"/>
      <c r="AV18" s="829"/>
      <c r="AW18" s="829"/>
      <c r="AX18" s="829"/>
      <c r="AY18" s="829"/>
      <c r="AZ18" s="829"/>
      <c r="BA18" s="829"/>
      <c r="BB18" s="829"/>
      <c r="BC18" s="829"/>
      <c r="BD18" s="829"/>
      <c r="BE18" s="829"/>
      <c r="BF18" s="829"/>
      <c r="BG18" s="829"/>
      <c r="BH18" s="829"/>
      <c r="BI18" s="829"/>
      <c r="BJ18" s="829"/>
      <c r="BK18" s="829"/>
      <c r="BL18" s="829"/>
      <c r="BM18" s="829"/>
      <c r="BN18" s="829"/>
      <c r="BO18" s="829"/>
      <c r="BP18" s="829"/>
      <c r="BQ18" s="829"/>
      <c r="BR18" s="829"/>
      <c r="BS18" s="829"/>
      <c r="BT18" s="829"/>
      <c r="BU18" s="829"/>
      <c r="BV18" s="829"/>
      <c r="BW18" s="829"/>
      <c r="BX18" s="829"/>
      <c r="BY18" s="829"/>
      <c r="BZ18" s="829"/>
      <c r="CA18" s="829"/>
      <c r="CB18" s="829"/>
      <c r="CC18" s="829"/>
      <c r="CD18" s="829"/>
      <c r="CE18" s="829"/>
      <c r="CF18" s="829"/>
      <c r="CG18" s="829"/>
      <c r="CH18" s="829"/>
      <c r="CI18" s="829"/>
      <c r="CJ18" s="829"/>
      <c r="CK18" s="829"/>
      <c r="CL18" s="829"/>
      <c r="CM18" s="829"/>
      <c r="CN18" s="829"/>
      <c r="CO18" s="829"/>
      <c r="CP18" s="829"/>
      <c r="CQ18" s="829"/>
      <c r="CR18" s="829"/>
      <c r="CS18" s="829"/>
      <c r="CT18" s="829"/>
      <c r="CU18" s="829"/>
      <c r="CV18" s="829"/>
      <c r="CW18" s="829"/>
      <c r="CX18" s="829"/>
      <c r="CY18" s="829"/>
      <c r="CZ18" s="829"/>
      <c r="DA18" s="829"/>
      <c r="DB18" s="829"/>
      <c r="DC18" s="829"/>
      <c r="DD18" s="829"/>
      <c r="DE18" s="829"/>
      <c r="DF18" s="829"/>
      <c r="DG18" s="829"/>
      <c r="DH18" s="829"/>
      <c r="DI18" s="829"/>
      <c r="DJ18" s="829"/>
      <c r="DK18" s="829"/>
      <c r="DL18" s="829"/>
      <c r="DM18" s="829"/>
      <c r="DN18" s="829"/>
      <c r="DO18" s="829"/>
      <c r="DP18" s="829"/>
      <c r="DQ18" s="829"/>
      <c r="DR18" s="829"/>
      <c r="DS18" s="829"/>
      <c r="DT18" s="829"/>
      <c r="DU18" s="829"/>
      <c r="DV18" s="829"/>
      <c r="DW18" s="829"/>
      <c r="DX18" s="829"/>
      <c r="DY18" s="829"/>
      <c r="DZ18" s="829"/>
      <c r="EA18" s="829"/>
      <c r="EB18" s="829"/>
      <c r="EC18" s="829"/>
      <c r="ED18" s="829"/>
      <c r="EE18" s="829"/>
      <c r="EF18" s="829"/>
      <c r="EG18" s="829"/>
      <c r="EH18" s="829"/>
      <c r="EI18" s="829"/>
      <c r="EJ18" s="829"/>
      <c r="EK18" s="829"/>
      <c r="EL18" s="829"/>
      <c r="EM18" s="829"/>
      <c r="EN18" s="829"/>
      <c r="EO18" s="829"/>
      <c r="EP18" s="829"/>
      <c r="EQ18" s="829"/>
      <c r="ER18" s="829"/>
      <c r="ES18" s="829"/>
      <c r="ET18" s="829"/>
      <c r="EU18" s="829"/>
      <c r="EV18" s="829"/>
      <c r="EW18" s="829"/>
      <c r="EX18" s="829"/>
      <c r="EY18" s="829"/>
      <c r="EZ18" s="829"/>
      <c r="FA18" s="829"/>
      <c r="FB18" s="829"/>
      <c r="FC18" s="829"/>
      <c r="FD18" s="829"/>
      <c r="FE18" s="829"/>
      <c r="FF18" s="829"/>
      <c r="FG18" s="829"/>
      <c r="FH18" s="829"/>
      <c r="FI18" s="829"/>
      <c r="FJ18" s="829"/>
    </row>
    <row r="19" spans="1:166" s="831" customFormat="1" ht="30" customHeight="1" thickTop="1" thickBot="1" x14ac:dyDescent="0.25">
      <c r="A19" s="822" t="s">
        <v>249</v>
      </c>
      <c r="B19" s="448">
        <v>149</v>
      </c>
      <c r="C19" s="316">
        <f t="shared" si="11"/>
        <v>14.929859719438879</v>
      </c>
      <c r="D19" s="448">
        <v>178</v>
      </c>
      <c r="E19" s="316">
        <f t="shared" si="12"/>
        <v>17.835671342685373</v>
      </c>
      <c r="F19" s="448">
        <v>51</v>
      </c>
      <c r="G19" s="316">
        <f t="shared" si="13"/>
        <v>5.110220440881764</v>
      </c>
      <c r="H19" s="448">
        <v>154</v>
      </c>
      <c r="I19" s="316">
        <f t="shared" si="14"/>
        <v>15.430861723446892</v>
      </c>
      <c r="J19" s="448">
        <v>228</v>
      </c>
      <c r="K19" s="316">
        <f t="shared" si="15"/>
        <v>22.84569138276553</v>
      </c>
      <c r="L19" s="448">
        <v>296</v>
      </c>
      <c r="M19" s="316">
        <f t="shared" si="16"/>
        <v>29.659318637274552</v>
      </c>
      <c r="N19" s="448">
        <v>233</v>
      </c>
      <c r="O19" s="316">
        <f t="shared" si="17"/>
        <v>23.346693386773548</v>
      </c>
      <c r="P19" s="448">
        <v>185</v>
      </c>
      <c r="Q19" s="316">
        <f t="shared" si="18"/>
        <v>18.537074148296593</v>
      </c>
      <c r="R19" s="448">
        <v>200</v>
      </c>
      <c r="S19" s="316">
        <f t="shared" si="19"/>
        <v>20.040080160320642</v>
      </c>
      <c r="T19" s="448">
        <v>105</v>
      </c>
      <c r="U19" s="316">
        <f t="shared" si="20"/>
        <v>10.521042084168336</v>
      </c>
      <c r="V19" s="317">
        <v>596</v>
      </c>
      <c r="W19" s="428">
        <v>998</v>
      </c>
      <c r="X19" s="318">
        <f t="shared" si="21"/>
        <v>59.719438877755515</v>
      </c>
      <c r="Y19" s="306"/>
      <c r="Z19" s="222"/>
      <c r="AA19" s="222"/>
      <c r="AB19" s="222"/>
      <c r="AC19" s="222"/>
      <c r="AD19" s="222"/>
      <c r="AE19" s="829"/>
      <c r="AF19" s="829"/>
      <c r="AG19" s="829"/>
      <c r="AH19" s="829"/>
      <c r="AI19" s="829"/>
      <c r="AJ19" s="829"/>
      <c r="AK19" s="829"/>
      <c r="AL19" s="829"/>
      <c r="AM19" s="829"/>
      <c r="AN19" s="829"/>
      <c r="AO19" s="829"/>
      <c r="AP19" s="829"/>
      <c r="AQ19" s="829"/>
      <c r="AR19" s="829"/>
      <c r="AS19" s="829"/>
      <c r="AT19" s="829"/>
      <c r="AU19" s="829"/>
      <c r="AV19" s="829"/>
      <c r="AW19" s="829"/>
      <c r="AX19" s="829"/>
      <c r="AY19" s="829"/>
      <c r="AZ19" s="829"/>
      <c r="BA19" s="829"/>
      <c r="BB19" s="829"/>
      <c r="BC19" s="829"/>
      <c r="BD19" s="829"/>
      <c r="BE19" s="829"/>
      <c r="BF19" s="829"/>
      <c r="BG19" s="829"/>
      <c r="BH19" s="829"/>
      <c r="BI19" s="829"/>
      <c r="BJ19" s="829"/>
      <c r="BK19" s="829"/>
      <c r="BL19" s="829"/>
      <c r="BM19" s="829"/>
      <c r="BN19" s="829"/>
      <c r="BO19" s="829"/>
      <c r="BP19" s="829"/>
      <c r="BQ19" s="829"/>
      <c r="BR19" s="829"/>
      <c r="BS19" s="829"/>
      <c r="BT19" s="829"/>
      <c r="BU19" s="829"/>
      <c r="BV19" s="829"/>
      <c r="BW19" s="829"/>
      <c r="BX19" s="829"/>
      <c r="BY19" s="829"/>
      <c r="BZ19" s="829"/>
      <c r="CA19" s="829"/>
      <c r="CB19" s="829"/>
      <c r="CC19" s="829"/>
      <c r="CD19" s="829"/>
      <c r="CE19" s="829"/>
      <c r="CF19" s="829"/>
      <c r="CG19" s="829"/>
      <c r="CH19" s="829"/>
      <c r="CI19" s="829"/>
      <c r="CJ19" s="829"/>
      <c r="CK19" s="829"/>
      <c r="CL19" s="829"/>
      <c r="CM19" s="829"/>
      <c r="CN19" s="829"/>
      <c r="CO19" s="829"/>
      <c r="CP19" s="829"/>
      <c r="CQ19" s="829"/>
      <c r="CR19" s="829"/>
      <c r="CS19" s="829"/>
      <c r="CT19" s="829"/>
      <c r="CU19" s="829"/>
      <c r="CV19" s="829"/>
      <c r="CW19" s="829"/>
      <c r="CX19" s="829"/>
      <c r="CY19" s="829"/>
      <c r="CZ19" s="829"/>
      <c r="DA19" s="829"/>
      <c r="DB19" s="829"/>
      <c r="DC19" s="829"/>
      <c r="DD19" s="829"/>
      <c r="DE19" s="829"/>
      <c r="DF19" s="829"/>
      <c r="DG19" s="829"/>
      <c r="DH19" s="829"/>
      <c r="DI19" s="829"/>
      <c r="DJ19" s="829"/>
      <c r="DK19" s="829"/>
      <c r="DL19" s="829"/>
      <c r="DM19" s="829"/>
      <c r="DN19" s="829"/>
      <c r="DO19" s="829"/>
      <c r="DP19" s="829"/>
      <c r="DQ19" s="829"/>
      <c r="DR19" s="829"/>
      <c r="DS19" s="829"/>
      <c r="DT19" s="829"/>
      <c r="DU19" s="829"/>
      <c r="DV19" s="829"/>
      <c r="DW19" s="829"/>
      <c r="DX19" s="829"/>
      <c r="DY19" s="829"/>
      <c r="DZ19" s="829"/>
      <c r="EA19" s="829"/>
      <c r="EB19" s="829"/>
      <c r="EC19" s="829"/>
      <c r="ED19" s="829"/>
      <c r="EE19" s="829"/>
      <c r="EF19" s="829"/>
      <c r="EG19" s="829"/>
      <c r="EH19" s="829"/>
      <c r="EI19" s="829"/>
      <c r="EJ19" s="829"/>
      <c r="EK19" s="829"/>
      <c r="EL19" s="829"/>
      <c r="EM19" s="829"/>
      <c r="EN19" s="829"/>
      <c r="EO19" s="829"/>
      <c r="EP19" s="829"/>
      <c r="EQ19" s="829"/>
      <c r="ER19" s="829"/>
      <c r="ES19" s="829"/>
      <c r="ET19" s="829"/>
      <c r="EU19" s="829"/>
      <c r="EV19" s="829"/>
      <c r="EW19" s="829"/>
      <c r="EX19" s="829"/>
      <c r="EY19" s="829"/>
      <c r="EZ19" s="829"/>
      <c r="FA19" s="829"/>
      <c r="FB19" s="829"/>
      <c r="FC19" s="829"/>
      <c r="FD19" s="829"/>
      <c r="FE19" s="829"/>
      <c r="FF19" s="829"/>
      <c r="FG19" s="829"/>
      <c r="FH19" s="829"/>
      <c r="FI19" s="829"/>
      <c r="FJ19" s="829"/>
    </row>
    <row r="20" spans="1:166" s="830" customFormat="1" ht="30" customHeight="1" thickTop="1" thickBot="1" x14ac:dyDescent="0.25">
      <c r="A20" s="819" t="s">
        <v>252</v>
      </c>
      <c r="B20" s="446">
        <v>773</v>
      </c>
      <c r="C20" s="312">
        <f t="shared" si="11"/>
        <v>28.252923976608184</v>
      </c>
      <c r="D20" s="446">
        <v>782</v>
      </c>
      <c r="E20" s="312">
        <f t="shared" si="12"/>
        <v>28.581871345029242</v>
      </c>
      <c r="F20" s="446">
        <v>355</v>
      </c>
      <c r="G20" s="312">
        <f t="shared" si="13"/>
        <v>12.975146198830409</v>
      </c>
      <c r="H20" s="446">
        <v>690</v>
      </c>
      <c r="I20" s="312">
        <f t="shared" si="14"/>
        <v>25.219298245614034</v>
      </c>
      <c r="J20" s="446">
        <v>456</v>
      </c>
      <c r="K20" s="312">
        <f t="shared" si="15"/>
        <v>16.666666666666664</v>
      </c>
      <c r="L20" s="446">
        <v>949</v>
      </c>
      <c r="M20" s="312">
        <f t="shared" si="16"/>
        <v>34.685672514619881</v>
      </c>
      <c r="N20" s="446">
        <v>781</v>
      </c>
      <c r="O20" s="312">
        <f t="shared" si="17"/>
        <v>28.545321637426902</v>
      </c>
      <c r="P20" s="446">
        <v>1025</v>
      </c>
      <c r="Q20" s="312">
        <f t="shared" si="18"/>
        <v>37.46345029239766</v>
      </c>
      <c r="R20" s="446">
        <v>707</v>
      </c>
      <c r="S20" s="312">
        <f t="shared" si="19"/>
        <v>25.840643274853804</v>
      </c>
      <c r="T20" s="446">
        <v>393</v>
      </c>
      <c r="U20" s="312">
        <f t="shared" si="20"/>
        <v>14.364035087719298</v>
      </c>
      <c r="V20" s="313">
        <v>2066</v>
      </c>
      <c r="W20" s="447">
        <v>2736</v>
      </c>
      <c r="X20" s="314">
        <f t="shared" si="21"/>
        <v>75.511695906432749</v>
      </c>
      <c r="Y20" s="305"/>
      <c r="Z20" s="221"/>
      <c r="AA20" s="221"/>
      <c r="AB20" s="221"/>
      <c r="AC20" s="221"/>
      <c r="AD20" s="221"/>
      <c r="AE20" s="829"/>
      <c r="AF20" s="829"/>
      <c r="AG20" s="829"/>
      <c r="AH20" s="829"/>
      <c r="AI20" s="829"/>
      <c r="AJ20" s="829"/>
      <c r="AK20" s="829"/>
      <c r="AL20" s="829"/>
      <c r="AM20" s="829"/>
      <c r="AN20" s="829"/>
      <c r="AO20" s="829"/>
      <c r="AP20" s="829"/>
      <c r="AQ20" s="829"/>
      <c r="AR20" s="829"/>
      <c r="AS20" s="829"/>
      <c r="AT20" s="829"/>
      <c r="AU20" s="829"/>
      <c r="AV20" s="829"/>
      <c r="AW20" s="829"/>
      <c r="AX20" s="829"/>
      <c r="AY20" s="829"/>
      <c r="AZ20" s="829"/>
      <c r="BA20" s="829"/>
      <c r="BB20" s="829"/>
      <c r="BC20" s="829"/>
      <c r="BD20" s="829"/>
      <c r="BE20" s="829"/>
      <c r="BF20" s="829"/>
      <c r="BG20" s="829"/>
      <c r="BH20" s="829"/>
      <c r="BI20" s="829"/>
      <c r="BJ20" s="829"/>
      <c r="BK20" s="829"/>
      <c r="BL20" s="829"/>
      <c r="BM20" s="829"/>
      <c r="BN20" s="829"/>
      <c r="BO20" s="829"/>
      <c r="BP20" s="829"/>
      <c r="BQ20" s="829"/>
      <c r="BR20" s="829"/>
      <c r="BS20" s="829"/>
      <c r="BT20" s="829"/>
      <c r="BU20" s="829"/>
      <c r="BV20" s="829"/>
      <c r="BW20" s="829"/>
      <c r="BX20" s="829"/>
      <c r="BY20" s="829"/>
      <c r="BZ20" s="829"/>
      <c r="CA20" s="829"/>
      <c r="CB20" s="829"/>
      <c r="CC20" s="829"/>
      <c r="CD20" s="829"/>
      <c r="CE20" s="829"/>
      <c r="CF20" s="829"/>
      <c r="CG20" s="829"/>
      <c r="CH20" s="829"/>
      <c r="CI20" s="829"/>
      <c r="CJ20" s="829"/>
      <c r="CK20" s="829"/>
      <c r="CL20" s="829"/>
      <c r="CM20" s="829"/>
      <c r="CN20" s="829"/>
      <c r="CO20" s="829"/>
      <c r="CP20" s="829"/>
      <c r="CQ20" s="829"/>
      <c r="CR20" s="829"/>
      <c r="CS20" s="829"/>
      <c r="CT20" s="829"/>
      <c r="CU20" s="829"/>
      <c r="CV20" s="829"/>
      <c r="CW20" s="829"/>
      <c r="CX20" s="829"/>
      <c r="CY20" s="829"/>
      <c r="CZ20" s="829"/>
      <c r="DA20" s="829"/>
      <c r="DB20" s="829"/>
      <c r="DC20" s="829"/>
      <c r="DD20" s="829"/>
      <c r="DE20" s="829"/>
      <c r="DF20" s="829"/>
      <c r="DG20" s="829"/>
      <c r="DH20" s="829"/>
      <c r="DI20" s="829"/>
      <c r="DJ20" s="829"/>
      <c r="DK20" s="829"/>
      <c r="DL20" s="829"/>
      <c r="DM20" s="829"/>
      <c r="DN20" s="829"/>
      <c r="DO20" s="829"/>
      <c r="DP20" s="829"/>
      <c r="DQ20" s="829"/>
      <c r="DR20" s="829"/>
      <c r="DS20" s="829"/>
      <c r="DT20" s="829"/>
      <c r="DU20" s="829"/>
      <c r="DV20" s="829"/>
      <c r="DW20" s="829"/>
      <c r="DX20" s="829"/>
      <c r="DY20" s="829"/>
      <c r="DZ20" s="829"/>
      <c r="EA20" s="829"/>
      <c r="EB20" s="829"/>
      <c r="EC20" s="829"/>
      <c r="ED20" s="829"/>
      <c r="EE20" s="829"/>
      <c r="EF20" s="829"/>
      <c r="EG20" s="829"/>
      <c r="EH20" s="829"/>
      <c r="EI20" s="829"/>
      <c r="EJ20" s="829"/>
      <c r="EK20" s="829"/>
      <c r="EL20" s="829"/>
      <c r="EM20" s="829"/>
      <c r="EN20" s="829"/>
      <c r="EO20" s="829"/>
      <c r="EP20" s="829"/>
      <c r="EQ20" s="829"/>
      <c r="ER20" s="829"/>
      <c r="ES20" s="829"/>
      <c r="ET20" s="829"/>
      <c r="EU20" s="829"/>
      <c r="EV20" s="829"/>
      <c r="EW20" s="829"/>
      <c r="EX20" s="829"/>
      <c r="EY20" s="829"/>
      <c r="EZ20" s="829"/>
      <c r="FA20" s="829"/>
      <c r="FB20" s="829"/>
      <c r="FC20" s="829"/>
      <c r="FD20" s="829"/>
      <c r="FE20" s="829"/>
      <c r="FF20" s="829"/>
      <c r="FG20" s="829"/>
      <c r="FH20" s="829"/>
      <c r="FI20" s="829"/>
      <c r="FJ20" s="829"/>
    </row>
    <row r="21" spans="1:166" s="831" customFormat="1" ht="30.75" customHeight="1" thickTop="1" thickBot="1" x14ac:dyDescent="0.25">
      <c r="A21" s="822" t="s">
        <v>255</v>
      </c>
      <c r="B21" s="448">
        <v>1004</v>
      </c>
      <c r="C21" s="316">
        <f t="shared" si="11"/>
        <v>39.699485962831162</v>
      </c>
      <c r="D21" s="448">
        <v>698</v>
      </c>
      <c r="E21" s="316">
        <f t="shared" si="12"/>
        <v>27.599841834717282</v>
      </c>
      <c r="F21" s="448">
        <v>406</v>
      </c>
      <c r="G21" s="316">
        <f t="shared" si="13"/>
        <v>16.05377619612495</v>
      </c>
      <c r="H21" s="448">
        <v>594</v>
      </c>
      <c r="I21" s="316">
        <f t="shared" si="14"/>
        <v>23.487544483985765</v>
      </c>
      <c r="J21" s="448">
        <v>430</v>
      </c>
      <c r="K21" s="316">
        <f t="shared" si="15"/>
        <v>17.002767892447608</v>
      </c>
      <c r="L21" s="448">
        <v>603</v>
      </c>
      <c r="M21" s="316">
        <f t="shared" si="16"/>
        <v>23.843416370106763</v>
      </c>
      <c r="N21" s="448">
        <v>657</v>
      </c>
      <c r="O21" s="316">
        <f t="shared" si="17"/>
        <v>25.978647686832741</v>
      </c>
      <c r="P21" s="448">
        <v>959</v>
      </c>
      <c r="Q21" s="316">
        <f t="shared" si="18"/>
        <v>37.920126532226178</v>
      </c>
      <c r="R21" s="448">
        <v>664</v>
      </c>
      <c r="S21" s="316">
        <f t="shared" si="19"/>
        <v>26.255436931593518</v>
      </c>
      <c r="T21" s="448">
        <v>490</v>
      </c>
      <c r="U21" s="316">
        <f t="shared" si="20"/>
        <v>19.375247133254252</v>
      </c>
      <c r="V21" s="317">
        <v>2118</v>
      </c>
      <c r="W21" s="428">
        <v>2529</v>
      </c>
      <c r="X21" s="318">
        <f t="shared" si="21"/>
        <v>83.748517200474495</v>
      </c>
      <c r="Y21" s="306"/>
      <c r="Z21" s="222"/>
      <c r="AA21" s="222"/>
      <c r="AB21" s="222"/>
      <c r="AC21" s="222"/>
      <c r="AD21" s="222"/>
      <c r="AE21" s="829"/>
      <c r="AF21" s="829"/>
      <c r="AG21" s="829"/>
      <c r="AH21" s="829"/>
      <c r="AI21" s="829"/>
      <c r="AJ21" s="829"/>
      <c r="AK21" s="829"/>
      <c r="AL21" s="829"/>
      <c r="AM21" s="829"/>
      <c r="AN21" s="829"/>
      <c r="AO21" s="829"/>
      <c r="AP21" s="829"/>
      <c r="AQ21" s="829"/>
      <c r="AR21" s="829"/>
      <c r="AS21" s="829"/>
      <c r="AT21" s="829"/>
      <c r="AU21" s="829"/>
      <c r="AV21" s="829"/>
      <c r="AW21" s="829"/>
      <c r="AX21" s="829"/>
      <c r="AY21" s="829"/>
      <c r="AZ21" s="829"/>
      <c r="BA21" s="829"/>
      <c r="BB21" s="829"/>
      <c r="BC21" s="829"/>
      <c r="BD21" s="829"/>
      <c r="BE21" s="829"/>
      <c r="BF21" s="829"/>
      <c r="BG21" s="829"/>
      <c r="BH21" s="829"/>
      <c r="BI21" s="829"/>
      <c r="BJ21" s="829"/>
      <c r="BK21" s="829"/>
      <c r="BL21" s="829"/>
      <c r="BM21" s="829"/>
      <c r="BN21" s="829"/>
      <c r="BO21" s="829"/>
      <c r="BP21" s="829"/>
      <c r="BQ21" s="829"/>
      <c r="BR21" s="829"/>
      <c r="BS21" s="829"/>
      <c r="BT21" s="829"/>
      <c r="BU21" s="829"/>
      <c r="BV21" s="829"/>
      <c r="BW21" s="829"/>
      <c r="BX21" s="829"/>
      <c r="BY21" s="829"/>
      <c r="BZ21" s="829"/>
      <c r="CA21" s="829"/>
      <c r="CB21" s="829"/>
      <c r="CC21" s="829"/>
      <c r="CD21" s="829"/>
      <c r="CE21" s="829"/>
      <c r="CF21" s="829"/>
      <c r="CG21" s="829"/>
      <c r="CH21" s="829"/>
      <c r="CI21" s="829"/>
      <c r="CJ21" s="829"/>
      <c r="CK21" s="829"/>
      <c r="CL21" s="829"/>
      <c r="CM21" s="829"/>
      <c r="CN21" s="829"/>
      <c r="CO21" s="829"/>
      <c r="CP21" s="829"/>
      <c r="CQ21" s="829"/>
      <c r="CR21" s="829"/>
      <c r="CS21" s="829"/>
      <c r="CT21" s="829"/>
      <c r="CU21" s="829"/>
      <c r="CV21" s="829"/>
      <c r="CW21" s="829"/>
      <c r="CX21" s="829"/>
      <c r="CY21" s="829"/>
      <c r="CZ21" s="829"/>
      <c r="DA21" s="829"/>
      <c r="DB21" s="829"/>
      <c r="DC21" s="829"/>
      <c r="DD21" s="829"/>
      <c r="DE21" s="829"/>
      <c r="DF21" s="829"/>
      <c r="DG21" s="829"/>
      <c r="DH21" s="829"/>
      <c r="DI21" s="829"/>
      <c r="DJ21" s="829"/>
      <c r="DK21" s="829"/>
      <c r="DL21" s="829"/>
      <c r="DM21" s="829"/>
      <c r="DN21" s="829"/>
      <c r="DO21" s="829"/>
      <c r="DP21" s="829"/>
      <c r="DQ21" s="829"/>
      <c r="DR21" s="829"/>
      <c r="DS21" s="829"/>
      <c r="DT21" s="829"/>
      <c r="DU21" s="829"/>
      <c r="DV21" s="829"/>
      <c r="DW21" s="829"/>
      <c r="DX21" s="829"/>
      <c r="DY21" s="829"/>
      <c r="DZ21" s="829"/>
      <c r="EA21" s="829"/>
      <c r="EB21" s="829"/>
      <c r="EC21" s="829"/>
      <c r="ED21" s="829"/>
      <c r="EE21" s="829"/>
      <c r="EF21" s="829"/>
      <c r="EG21" s="829"/>
      <c r="EH21" s="829"/>
      <c r="EI21" s="829"/>
      <c r="EJ21" s="829"/>
      <c r="EK21" s="829"/>
      <c r="EL21" s="829"/>
      <c r="EM21" s="829"/>
      <c r="EN21" s="829"/>
      <c r="EO21" s="829"/>
      <c r="EP21" s="829"/>
      <c r="EQ21" s="829"/>
      <c r="ER21" s="829"/>
      <c r="ES21" s="829"/>
      <c r="ET21" s="829"/>
      <c r="EU21" s="829"/>
      <c r="EV21" s="829"/>
      <c r="EW21" s="829"/>
      <c r="EX21" s="829"/>
      <c r="EY21" s="829"/>
      <c r="EZ21" s="829"/>
      <c r="FA21" s="829"/>
      <c r="FB21" s="829"/>
      <c r="FC21" s="829"/>
      <c r="FD21" s="829"/>
      <c r="FE21" s="829"/>
      <c r="FF21" s="829"/>
      <c r="FG21" s="829"/>
      <c r="FH21" s="829"/>
      <c r="FI21" s="829"/>
      <c r="FJ21" s="829"/>
    </row>
    <row r="22" spans="1:166" s="830" customFormat="1" ht="30" customHeight="1" thickTop="1" thickBot="1" x14ac:dyDescent="0.25">
      <c r="A22" s="819" t="s">
        <v>250</v>
      </c>
      <c r="B22" s="446">
        <v>1145</v>
      </c>
      <c r="C22" s="312">
        <f t="shared" si="11"/>
        <v>51.002227171492208</v>
      </c>
      <c r="D22" s="446">
        <v>739</v>
      </c>
      <c r="E22" s="312">
        <f t="shared" si="12"/>
        <v>32.917594654788417</v>
      </c>
      <c r="F22" s="446">
        <v>562</v>
      </c>
      <c r="G22" s="312">
        <f t="shared" si="13"/>
        <v>25.033407572383076</v>
      </c>
      <c r="H22" s="446">
        <v>623</v>
      </c>
      <c r="I22" s="312">
        <f t="shared" si="14"/>
        <v>27.750556792873049</v>
      </c>
      <c r="J22" s="446">
        <v>779</v>
      </c>
      <c r="K22" s="312">
        <f t="shared" si="15"/>
        <v>34.69933184855234</v>
      </c>
      <c r="L22" s="446">
        <v>1080</v>
      </c>
      <c r="M22" s="312">
        <f t="shared" si="16"/>
        <v>48.106904231625833</v>
      </c>
      <c r="N22" s="446">
        <v>754</v>
      </c>
      <c r="O22" s="312">
        <f t="shared" si="17"/>
        <v>33.585746102449889</v>
      </c>
      <c r="P22" s="446">
        <v>1272</v>
      </c>
      <c r="Q22" s="312">
        <f t="shared" si="18"/>
        <v>56.659242761692653</v>
      </c>
      <c r="R22" s="446">
        <v>767</v>
      </c>
      <c r="S22" s="312">
        <f t="shared" si="19"/>
        <v>34.164810690423167</v>
      </c>
      <c r="T22" s="446">
        <v>1232</v>
      </c>
      <c r="U22" s="312">
        <f t="shared" si="20"/>
        <v>54.877505567928729</v>
      </c>
      <c r="V22" s="313">
        <v>2138</v>
      </c>
      <c r="W22" s="447">
        <v>2245</v>
      </c>
      <c r="X22" s="314">
        <f t="shared" si="21"/>
        <v>95.233853006681514</v>
      </c>
      <c r="Y22" s="305"/>
      <c r="Z22" s="221"/>
      <c r="AA22" s="221"/>
      <c r="AB22" s="221"/>
      <c r="AC22" s="221"/>
      <c r="AD22" s="221"/>
      <c r="AE22" s="829"/>
      <c r="AF22" s="829"/>
      <c r="AG22" s="829"/>
      <c r="AH22" s="829"/>
      <c r="AI22" s="829"/>
      <c r="AJ22" s="829"/>
      <c r="AK22" s="829"/>
      <c r="AL22" s="829"/>
      <c r="AM22" s="829"/>
      <c r="AN22" s="829"/>
      <c r="AO22" s="829"/>
      <c r="AP22" s="829"/>
      <c r="AQ22" s="829"/>
      <c r="AR22" s="829"/>
      <c r="AS22" s="829"/>
      <c r="AT22" s="829"/>
      <c r="AU22" s="829"/>
      <c r="AV22" s="829"/>
      <c r="AW22" s="829"/>
      <c r="AX22" s="829"/>
      <c r="AY22" s="829"/>
      <c r="AZ22" s="829"/>
      <c r="BA22" s="829"/>
      <c r="BB22" s="829"/>
      <c r="BC22" s="829"/>
      <c r="BD22" s="829"/>
      <c r="BE22" s="829"/>
      <c r="BF22" s="829"/>
      <c r="BG22" s="829"/>
      <c r="BH22" s="829"/>
      <c r="BI22" s="829"/>
      <c r="BJ22" s="829"/>
      <c r="BK22" s="829"/>
      <c r="BL22" s="829"/>
      <c r="BM22" s="829"/>
      <c r="BN22" s="829"/>
      <c r="BO22" s="829"/>
      <c r="BP22" s="829"/>
      <c r="BQ22" s="829"/>
      <c r="BR22" s="829"/>
      <c r="BS22" s="829"/>
      <c r="BT22" s="829"/>
      <c r="BU22" s="829"/>
      <c r="BV22" s="829"/>
      <c r="BW22" s="829"/>
      <c r="BX22" s="829"/>
      <c r="BY22" s="829"/>
      <c r="BZ22" s="829"/>
      <c r="CA22" s="829"/>
      <c r="CB22" s="829"/>
      <c r="CC22" s="829"/>
      <c r="CD22" s="829"/>
      <c r="CE22" s="829"/>
      <c r="CF22" s="829"/>
      <c r="CG22" s="829"/>
      <c r="CH22" s="829"/>
      <c r="CI22" s="829"/>
      <c r="CJ22" s="829"/>
      <c r="CK22" s="829"/>
      <c r="CL22" s="829"/>
      <c r="CM22" s="829"/>
      <c r="CN22" s="829"/>
      <c r="CO22" s="829"/>
      <c r="CP22" s="829"/>
      <c r="CQ22" s="829"/>
      <c r="CR22" s="829"/>
      <c r="CS22" s="829"/>
      <c r="CT22" s="829"/>
      <c r="CU22" s="829"/>
      <c r="CV22" s="829"/>
      <c r="CW22" s="829"/>
      <c r="CX22" s="829"/>
      <c r="CY22" s="829"/>
      <c r="CZ22" s="829"/>
      <c r="DA22" s="829"/>
      <c r="DB22" s="829"/>
      <c r="DC22" s="829"/>
      <c r="DD22" s="829"/>
      <c r="DE22" s="829"/>
      <c r="DF22" s="829"/>
      <c r="DG22" s="829"/>
      <c r="DH22" s="829"/>
      <c r="DI22" s="829"/>
      <c r="DJ22" s="829"/>
      <c r="DK22" s="829"/>
      <c r="DL22" s="829"/>
      <c r="DM22" s="829"/>
      <c r="DN22" s="829"/>
      <c r="DO22" s="829"/>
      <c r="DP22" s="829"/>
      <c r="DQ22" s="829"/>
      <c r="DR22" s="829"/>
      <c r="DS22" s="829"/>
      <c r="DT22" s="829"/>
      <c r="DU22" s="829"/>
      <c r="DV22" s="829"/>
      <c r="DW22" s="829"/>
      <c r="DX22" s="829"/>
      <c r="DY22" s="829"/>
      <c r="DZ22" s="829"/>
      <c r="EA22" s="829"/>
      <c r="EB22" s="829"/>
      <c r="EC22" s="829"/>
      <c r="ED22" s="829"/>
      <c r="EE22" s="829"/>
      <c r="EF22" s="829"/>
      <c r="EG22" s="829"/>
      <c r="EH22" s="829"/>
      <c r="EI22" s="829"/>
      <c r="EJ22" s="829"/>
      <c r="EK22" s="829"/>
      <c r="EL22" s="829"/>
      <c r="EM22" s="829"/>
      <c r="EN22" s="829"/>
      <c r="EO22" s="829"/>
      <c r="EP22" s="829"/>
      <c r="EQ22" s="829"/>
      <c r="ER22" s="829"/>
      <c r="ES22" s="829"/>
      <c r="ET22" s="829"/>
      <c r="EU22" s="829"/>
      <c r="EV22" s="829"/>
      <c r="EW22" s="829"/>
      <c r="EX22" s="829"/>
      <c r="EY22" s="829"/>
      <c r="EZ22" s="829"/>
      <c r="FA22" s="829"/>
      <c r="FB22" s="829"/>
      <c r="FC22" s="829"/>
      <c r="FD22" s="829"/>
      <c r="FE22" s="829"/>
      <c r="FF22" s="829"/>
      <c r="FG22" s="829"/>
      <c r="FH22" s="829"/>
      <c r="FI22" s="829"/>
      <c r="FJ22" s="829"/>
    </row>
    <row r="23" spans="1:166" s="825" customFormat="1" ht="30" customHeight="1" thickTop="1" thickBot="1" x14ac:dyDescent="0.3">
      <c r="A23" s="822" t="s">
        <v>298</v>
      </c>
      <c r="B23" s="319">
        <f>SUM(B14:B22)</f>
        <v>7671</v>
      </c>
      <c r="C23" s="316">
        <v>39.179733387813499</v>
      </c>
      <c r="D23" s="319">
        <v>6367</v>
      </c>
      <c r="E23" s="316">
        <v>32.519536237805809</v>
      </c>
      <c r="F23" s="319">
        <v>2881</v>
      </c>
      <c r="G23" s="316">
        <v>14.71474539046938</v>
      </c>
      <c r="H23" s="319">
        <v>4228</v>
      </c>
      <c r="I23" s="316">
        <v>21.594565606006437</v>
      </c>
      <c r="J23" s="319">
        <v>3933</v>
      </c>
      <c r="K23" s="316">
        <v>20.087849226211755</v>
      </c>
      <c r="L23" s="319">
        <v>6475</v>
      </c>
      <c r="M23" s="316">
        <v>33.07114765820522</v>
      </c>
      <c r="N23" s="319">
        <v>5472</v>
      </c>
      <c r="O23" s="316">
        <v>27.948311966903315</v>
      </c>
      <c r="P23" s="319">
        <v>7154</v>
      </c>
      <c r="Q23" s="316">
        <v>36.539149088308903</v>
      </c>
      <c r="R23" s="319">
        <v>5204</v>
      </c>
      <c r="S23" s="316">
        <v>26.579498442208489</v>
      </c>
      <c r="T23" s="319">
        <v>5070</v>
      </c>
      <c r="U23" s="316">
        <v>25.895091679861075</v>
      </c>
      <c r="V23" s="321">
        <v>15788</v>
      </c>
      <c r="W23" s="428">
        <v>19579</v>
      </c>
      <c r="X23" s="318">
        <f>V23/W23*100</f>
        <v>80.637417641350424</v>
      </c>
      <c r="Y23" s="307"/>
      <c r="Z23" s="223"/>
      <c r="AA23" s="223"/>
      <c r="AB23" s="223"/>
      <c r="AC23" s="223"/>
      <c r="AD23" s="223"/>
      <c r="AE23" s="824"/>
      <c r="AF23" s="824"/>
      <c r="AG23" s="824"/>
      <c r="AH23" s="824"/>
      <c r="AI23" s="824"/>
      <c r="AJ23" s="824"/>
      <c r="AK23" s="824"/>
      <c r="AL23" s="824"/>
      <c r="AM23" s="824"/>
      <c r="AN23" s="824"/>
      <c r="AO23" s="824"/>
      <c r="AP23" s="824"/>
      <c r="AQ23" s="824"/>
      <c r="AR23" s="824"/>
      <c r="AS23" s="824"/>
      <c r="AT23" s="824"/>
      <c r="AU23" s="824"/>
      <c r="AV23" s="824"/>
      <c r="AW23" s="824"/>
      <c r="AX23" s="824"/>
      <c r="AY23" s="824"/>
      <c r="AZ23" s="824"/>
      <c r="BA23" s="824"/>
      <c r="BB23" s="824"/>
      <c r="BC23" s="824"/>
      <c r="BD23" s="824"/>
      <c r="BE23" s="824"/>
      <c r="BF23" s="824"/>
      <c r="BG23" s="824"/>
      <c r="BH23" s="824"/>
      <c r="BI23" s="824"/>
      <c r="BJ23" s="824"/>
      <c r="BK23" s="824"/>
      <c r="BL23" s="824"/>
      <c r="BM23" s="824"/>
      <c r="BN23" s="824"/>
      <c r="BO23" s="824"/>
      <c r="BP23" s="824"/>
      <c r="BQ23" s="824"/>
      <c r="BR23" s="824"/>
      <c r="BS23" s="824"/>
      <c r="BT23" s="824"/>
      <c r="BU23" s="824"/>
      <c r="BV23" s="824"/>
      <c r="BW23" s="824"/>
      <c r="BX23" s="824"/>
      <c r="BY23" s="824"/>
      <c r="BZ23" s="824"/>
      <c r="CA23" s="824"/>
      <c r="CB23" s="824"/>
      <c r="CC23" s="824"/>
      <c r="CD23" s="824"/>
      <c r="CE23" s="824"/>
      <c r="CF23" s="824"/>
      <c r="CG23" s="824"/>
      <c r="CH23" s="824"/>
      <c r="CI23" s="824"/>
      <c r="CJ23" s="824"/>
      <c r="CK23" s="824"/>
      <c r="CL23" s="824"/>
      <c r="CM23" s="824"/>
      <c r="CN23" s="824"/>
      <c r="CO23" s="824"/>
      <c r="CP23" s="824"/>
      <c r="CQ23" s="824"/>
      <c r="CR23" s="824"/>
      <c r="CS23" s="824"/>
      <c r="CT23" s="824"/>
      <c r="CU23" s="824"/>
      <c r="CV23" s="824"/>
      <c r="CW23" s="824"/>
      <c r="CX23" s="824"/>
      <c r="CY23" s="824"/>
      <c r="CZ23" s="824"/>
      <c r="DA23" s="824"/>
      <c r="DB23" s="824"/>
      <c r="DC23" s="824"/>
      <c r="DD23" s="824"/>
      <c r="DE23" s="824"/>
      <c r="DF23" s="824"/>
      <c r="DG23" s="824"/>
      <c r="DH23" s="824"/>
      <c r="DI23" s="824"/>
      <c r="DJ23" s="824"/>
      <c r="DK23" s="824"/>
      <c r="DL23" s="824"/>
      <c r="DM23" s="824"/>
      <c r="DN23" s="824"/>
      <c r="DO23" s="824"/>
      <c r="DP23" s="824"/>
      <c r="DQ23" s="824"/>
      <c r="DR23" s="824"/>
      <c r="DS23" s="824"/>
      <c r="DT23" s="824"/>
      <c r="DU23" s="824"/>
      <c r="DV23" s="824"/>
      <c r="DW23" s="824"/>
      <c r="DX23" s="824"/>
      <c r="DY23" s="824"/>
      <c r="DZ23" s="824"/>
      <c r="EA23" s="824"/>
      <c r="EB23" s="824"/>
      <c r="EC23" s="824"/>
      <c r="ED23" s="824"/>
      <c r="EE23" s="824"/>
      <c r="EF23" s="824"/>
      <c r="EG23" s="824"/>
      <c r="EH23" s="824"/>
      <c r="EI23" s="824"/>
      <c r="EJ23" s="824"/>
      <c r="EK23" s="824"/>
      <c r="EL23" s="824"/>
      <c r="EM23" s="824"/>
      <c r="EN23" s="824"/>
      <c r="EO23" s="824"/>
      <c r="EP23" s="824"/>
      <c r="EQ23" s="824"/>
      <c r="ER23" s="824"/>
      <c r="ES23" s="824"/>
      <c r="ET23" s="824"/>
      <c r="EU23" s="824"/>
      <c r="EV23" s="824"/>
      <c r="EW23" s="824"/>
      <c r="EX23" s="824"/>
      <c r="EY23" s="824"/>
      <c r="EZ23" s="824"/>
      <c r="FA23" s="824"/>
      <c r="FB23" s="824"/>
      <c r="FC23" s="824"/>
      <c r="FD23" s="824"/>
      <c r="FE23" s="824"/>
      <c r="FF23" s="824"/>
      <c r="FG23" s="824"/>
      <c r="FH23" s="824"/>
      <c r="FI23" s="824"/>
      <c r="FJ23" s="824"/>
    </row>
    <row r="24" spans="1:166" s="836" customFormat="1" ht="18.75" customHeight="1" thickTop="1" thickBot="1" x14ac:dyDescent="0.3">
      <c r="A24" s="1044" t="s">
        <v>577</v>
      </c>
      <c r="B24" s="1045"/>
      <c r="C24" s="1045"/>
      <c r="D24" s="1045"/>
      <c r="E24" s="1045"/>
      <c r="F24" s="1045"/>
      <c r="G24" s="1045"/>
      <c r="H24" s="1045"/>
      <c r="I24" s="1045"/>
      <c r="J24" s="1045"/>
      <c r="K24" s="1045"/>
      <c r="L24" s="1045"/>
      <c r="M24" s="1045"/>
      <c r="N24" s="1045"/>
      <c r="O24" s="1045"/>
      <c r="P24" s="1045"/>
      <c r="Q24" s="1045"/>
      <c r="R24" s="1045"/>
      <c r="S24" s="1045"/>
      <c r="T24" s="1045"/>
      <c r="U24" s="1045"/>
      <c r="V24" s="1045"/>
      <c r="W24" s="1045"/>
      <c r="X24" s="1045"/>
      <c r="Y24" s="226"/>
      <c r="Z24" s="226"/>
      <c r="AA24" s="226"/>
      <c r="AB24" s="226"/>
      <c r="AC24" s="226"/>
      <c r="AD24" s="226"/>
      <c r="AE24" s="835"/>
    </row>
    <row r="25" spans="1:166" s="839" customFormat="1" ht="21" customHeight="1" thickTop="1" thickBot="1" x14ac:dyDescent="0.3">
      <c r="A25" s="837" t="s">
        <v>547</v>
      </c>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6"/>
      <c r="Z25" s="226"/>
      <c r="AA25" s="226"/>
      <c r="AB25" s="226"/>
      <c r="AC25" s="226"/>
      <c r="AD25" s="226"/>
      <c r="AE25" s="838"/>
    </row>
    <row r="26" spans="1:166" s="839" customFormat="1" ht="11.25" customHeight="1" thickTop="1" x14ac:dyDescent="0.25">
      <c r="A26" s="840"/>
      <c r="B26" s="841"/>
      <c r="C26" s="841"/>
      <c r="D26" s="841"/>
      <c r="E26" s="841"/>
      <c r="F26" s="841"/>
      <c r="G26" s="841"/>
      <c r="H26" s="841"/>
      <c r="I26" s="841"/>
      <c r="J26" s="841"/>
      <c r="K26" s="841"/>
      <c r="L26" s="841"/>
      <c r="M26" s="841"/>
      <c r="N26" s="841"/>
      <c r="O26" s="841"/>
      <c r="P26" s="841"/>
      <c r="Q26" s="841"/>
      <c r="R26" s="841"/>
      <c r="S26" s="841"/>
      <c r="T26" s="841"/>
      <c r="U26" s="841"/>
      <c r="V26" s="841"/>
      <c r="W26" s="841"/>
      <c r="X26" s="841"/>
      <c r="Y26" s="841"/>
      <c r="Z26" s="841"/>
      <c r="AA26" s="841"/>
      <c r="AB26" s="841"/>
    </row>
    <row r="30" spans="1:166" ht="11.25" customHeight="1" x14ac:dyDescent="0.25">
      <c r="A30" s="842"/>
      <c r="B30" s="842"/>
      <c r="C30" s="842"/>
      <c r="D30" s="842"/>
      <c r="E30" s="842"/>
      <c r="F30" s="842"/>
      <c r="G30" s="842"/>
      <c r="H30" s="842"/>
      <c r="I30" s="842"/>
      <c r="J30" s="842"/>
      <c r="K30" s="842"/>
      <c r="L30" s="842"/>
      <c r="M30" s="842"/>
      <c r="N30" s="842"/>
      <c r="O30" s="842"/>
      <c r="P30" s="842"/>
      <c r="Q30" s="842"/>
      <c r="R30" s="842"/>
      <c r="S30" s="842"/>
      <c r="T30" s="842"/>
      <c r="U30" s="842"/>
      <c r="V30" s="842"/>
      <c r="W30" s="842"/>
      <c r="X30" s="842"/>
      <c r="Y30" s="842"/>
      <c r="Z30" s="842"/>
      <c r="AA30" s="842"/>
      <c r="AB30" s="842"/>
    </row>
  </sheetData>
  <mergeCells count="2">
    <mergeCell ref="A1:AD1"/>
    <mergeCell ref="A24:X24"/>
  </mergeCells>
  <printOptions horizontalCentered="1"/>
  <pageMargins left="0.23622047244094491" right="0.23622047244094491" top="0.74803149606299213" bottom="0.74803149606299213" header="0.31496062992125984" footer="0.31496062992125984"/>
  <pageSetup paperSize="8" scale="68" orientation="landscape" r:id="rId1"/>
  <headerFooter>
    <oddFooter>&amp;R&amp;[22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showGridLines="0" view="pageBreakPreview" zoomScaleNormal="100" zoomScaleSheetLayoutView="100" workbookViewId="0">
      <selection sqref="A1:XFD1048576"/>
    </sheetView>
  </sheetViews>
  <sheetFormatPr defaultColWidth="9.109375" defaultRowHeight="16.5" customHeight="1" x14ac:dyDescent="0.3"/>
  <cols>
    <col min="1" max="1" width="75" style="796" customWidth="1"/>
    <col min="2" max="3" width="12.88671875" style="796" customWidth="1"/>
    <col min="4" max="5" width="12.33203125" style="796" customWidth="1"/>
    <col min="6" max="7" width="14.109375" style="796" customWidth="1"/>
    <col min="8" max="9" width="12.5546875" style="796" customWidth="1"/>
    <col min="10" max="11" width="11.33203125" style="796" customWidth="1"/>
    <col min="12" max="13" width="14.33203125" style="796" customWidth="1"/>
    <col min="14" max="14" width="9.6640625" style="796" customWidth="1"/>
    <col min="15" max="16384" width="9.109375" style="796"/>
  </cols>
  <sheetData>
    <row r="1" spans="1:32" s="722" customFormat="1" ht="25.2" customHeight="1" thickTop="1" thickBot="1" x14ac:dyDescent="0.35">
      <c r="A1" s="1047" t="s">
        <v>546</v>
      </c>
      <c r="B1" s="1047"/>
      <c r="C1" s="1047"/>
      <c r="D1" s="1047"/>
      <c r="E1" s="1047"/>
      <c r="F1" s="1047"/>
      <c r="G1" s="1047"/>
      <c r="H1" s="1047"/>
      <c r="I1" s="1047"/>
      <c r="J1" s="1047"/>
      <c r="K1" s="1047"/>
      <c r="L1" s="1047"/>
      <c r="M1" s="1047"/>
      <c r="N1" s="1048"/>
      <c r="O1" s="804"/>
      <c r="P1" s="804"/>
      <c r="Q1" s="804"/>
      <c r="R1" s="804"/>
      <c r="S1" s="804"/>
      <c r="T1" s="804"/>
      <c r="U1" s="804"/>
      <c r="V1" s="804"/>
      <c r="W1" s="804"/>
      <c r="X1" s="804"/>
      <c r="Y1" s="804"/>
      <c r="Z1" s="804"/>
      <c r="AA1" s="804"/>
      <c r="AB1" s="804"/>
      <c r="AC1" s="804"/>
      <c r="AD1" s="804"/>
      <c r="AE1" s="804"/>
      <c r="AF1" s="804"/>
    </row>
    <row r="2" spans="1:32" s="728" customFormat="1" ht="63.75" customHeight="1" thickTop="1" thickBot="1" x14ac:dyDescent="0.35">
      <c r="A2" s="805" t="s">
        <v>251</v>
      </c>
      <c r="B2" s="1018" t="s">
        <v>106</v>
      </c>
      <c r="C2" s="1046"/>
      <c r="D2" s="1018" t="s">
        <v>107</v>
      </c>
      <c r="E2" s="1046"/>
      <c r="F2" s="1018" t="s">
        <v>108</v>
      </c>
      <c r="G2" s="1046"/>
      <c r="H2" s="1018" t="s">
        <v>2</v>
      </c>
      <c r="I2" s="1046"/>
      <c r="J2" s="1018" t="s">
        <v>109</v>
      </c>
      <c r="K2" s="1046"/>
      <c r="L2" s="1018" t="s">
        <v>110</v>
      </c>
      <c r="M2" s="1046"/>
      <c r="N2" s="120" t="s">
        <v>5</v>
      </c>
      <c r="O2" s="806"/>
      <c r="P2" s="806"/>
      <c r="Q2" s="806"/>
      <c r="R2" s="806"/>
      <c r="S2" s="806"/>
      <c r="T2" s="806"/>
      <c r="U2" s="806"/>
      <c r="V2" s="806"/>
      <c r="W2" s="806"/>
      <c r="X2" s="806"/>
      <c r="Y2" s="806"/>
      <c r="Z2" s="806"/>
      <c r="AA2" s="806"/>
      <c r="AB2" s="806"/>
      <c r="AC2" s="806"/>
      <c r="AD2" s="806"/>
      <c r="AE2" s="806"/>
      <c r="AF2" s="806"/>
    </row>
    <row r="3" spans="1:32" ht="16.5" customHeight="1" thickTop="1" thickBot="1" x14ac:dyDescent="0.35">
      <c r="A3" s="807"/>
      <c r="B3" s="295" t="s">
        <v>424</v>
      </c>
      <c r="C3" s="295" t="s">
        <v>115</v>
      </c>
      <c r="D3" s="295" t="s">
        <v>424</v>
      </c>
      <c r="E3" s="295" t="s">
        <v>115</v>
      </c>
      <c r="F3" s="295" t="s">
        <v>114</v>
      </c>
      <c r="G3" s="295" t="s">
        <v>115</v>
      </c>
      <c r="H3" s="295" t="s">
        <v>114</v>
      </c>
      <c r="I3" s="295" t="s">
        <v>115</v>
      </c>
      <c r="J3" s="295" t="s">
        <v>114</v>
      </c>
      <c r="K3" s="295" t="s">
        <v>115</v>
      </c>
      <c r="L3" s="295" t="s">
        <v>424</v>
      </c>
      <c r="M3" s="295" t="s">
        <v>115</v>
      </c>
      <c r="N3" s="295" t="s">
        <v>114</v>
      </c>
      <c r="O3" s="424"/>
      <c r="P3" s="424"/>
      <c r="Q3" s="424"/>
      <c r="R3" s="424"/>
      <c r="S3" s="424"/>
      <c r="T3" s="424"/>
      <c r="U3" s="424"/>
      <c r="V3" s="424"/>
      <c r="W3" s="424"/>
      <c r="X3" s="424"/>
      <c r="Y3" s="424"/>
      <c r="Z3" s="424"/>
      <c r="AA3" s="424"/>
      <c r="AB3" s="424"/>
      <c r="AC3" s="424"/>
      <c r="AD3" s="424"/>
      <c r="AE3" s="424"/>
      <c r="AF3" s="424"/>
    </row>
    <row r="4" spans="1:32" s="798" customFormat="1" ht="16.5" customHeight="1" thickTop="1" thickBot="1" x14ac:dyDescent="0.35">
      <c r="A4" s="808" t="s">
        <v>253</v>
      </c>
      <c r="B4" s="417">
        <v>1879</v>
      </c>
      <c r="C4" s="418">
        <v>0.72773044151820299</v>
      </c>
      <c r="D4" s="417">
        <v>641</v>
      </c>
      <c r="E4" s="418">
        <v>0.24825716498838107</v>
      </c>
      <c r="F4" s="417" t="s">
        <v>544</v>
      </c>
      <c r="G4" s="418" t="s">
        <v>544</v>
      </c>
      <c r="H4" s="417">
        <v>6</v>
      </c>
      <c r="I4" s="418">
        <v>2.3237800154918666E-3</v>
      </c>
      <c r="J4" s="417">
        <v>21</v>
      </c>
      <c r="K4" s="418">
        <v>8.1332300542215335E-3</v>
      </c>
      <c r="L4" s="417">
        <v>34</v>
      </c>
      <c r="M4" s="418">
        <v>1.3168086754453912E-2</v>
      </c>
      <c r="N4" s="417">
        <v>2582</v>
      </c>
      <c r="O4" s="714"/>
      <c r="P4" s="714"/>
      <c r="Q4" s="714"/>
      <c r="R4" s="714"/>
      <c r="S4" s="714"/>
      <c r="T4" s="714"/>
      <c r="U4" s="714"/>
      <c r="V4" s="714"/>
      <c r="W4" s="714"/>
      <c r="X4" s="714"/>
      <c r="Y4" s="714"/>
      <c r="Z4" s="714"/>
      <c r="AA4" s="714"/>
      <c r="AB4" s="714"/>
      <c r="AC4" s="714"/>
      <c r="AD4" s="714"/>
      <c r="AE4" s="714"/>
      <c r="AF4" s="714"/>
    </row>
    <row r="5" spans="1:32" s="715" customFormat="1" ht="16.5" customHeight="1" thickTop="1" thickBot="1" x14ac:dyDescent="0.35">
      <c r="A5" s="809" t="s">
        <v>247</v>
      </c>
      <c r="B5" s="419">
        <v>2419</v>
      </c>
      <c r="C5" s="420">
        <v>0.73817516020750684</v>
      </c>
      <c r="D5" s="419">
        <v>770</v>
      </c>
      <c r="E5" s="420">
        <v>0.23497101007018614</v>
      </c>
      <c r="F5" s="419" t="s">
        <v>544</v>
      </c>
      <c r="G5" s="420" t="s">
        <v>544</v>
      </c>
      <c r="H5" s="419" t="s">
        <v>544</v>
      </c>
      <c r="I5" s="420" t="s">
        <v>544</v>
      </c>
      <c r="J5" s="419">
        <v>49</v>
      </c>
      <c r="K5" s="420">
        <v>1.4952700640830027E-2</v>
      </c>
      <c r="L5" s="419">
        <v>35</v>
      </c>
      <c r="M5" s="420">
        <v>1.0680500457735734E-2</v>
      </c>
      <c r="N5" s="419">
        <v>3277</v>
      </c>
      <c r="O5" s="714"/>
      <c r="P5" s="714"/>
      <c r="Q5" s="714"/>
      <c r="R5" s="714"/>
      <c r="S5" s="714"/>
      <c r="T5" s="714"/>
      <c r="U5" s="714"/>
      <c r="V5" s="714"/>
      <c r="W5" s="714"/>
      <c r="X5" s="714"/>
      <c r="Y5" s="714"/>
      <c r="Z5" s="714"/>
      <c r="AA5" s="714"/>
      <c r="AB5" s="714"/>
      <c r="AC5" s="714"/>
      <c r="AD5" s="714"/>
      <c r="AE5" s="714"/>
      <c r="AF5" s="714"/>
    </row>
    <row r="6" spans="1:32" s="798" customFormat="1" ht="16.5" customHeight="1" thickTop="1" thickBot="1" x14ac:dyDescent="0.35">
      <c r="A6" s="808" t="s">
        <v>256</v>
      </c>
      <c r="B6" s="417">
        <v>1621</v>
      </c>
      <c r="C6" s="418">
        <v>0.67824267782426773</v>
      </c>
      <c r="D6" s="417">
        <v>745</v>
      </c>
      <c r="E6" s="418">
        <v>0.31171548117154813</v>
      </c>
      <c r="F6" s="417">
        <v>0</v>
      </c>
      <c r="G6" s="418">
        <v>0</v>
      </c>
      <c r="H6" s="417" t="s">
        <v>544</v>
      </c>
      <c r="I6" s="418" t="s">
        <v>544</v>
      </c>
      <c r="J6" s="417">
        <v>9</v>
      </c>
      <c r="K6" s="418">
        <v>3.7656903765690376E-3</v>
      </c>
      <c r="L6" s="417">
        <v>11</v>
      </c>
      <c r="M6" s="418">
        <v>4.6025104602510462E-3</v>
      </c>
      <c r="N6" s="417">
        <v>2390</v>
      </c>
      <c r="O6" s="714"/>
      <c r="P6" s="714"/>
      <c r="Q6" s="714"/>
      <c r="R6" s="714"/>
      <c r="S6" s="714"/>
      <c r="T6" s="714"/>
      <c r="U6" s="714"/>
      <c r="V6" s="714"/>
      <c r="W6" s="714"/>
      <c r="X6" s="714"/>
      <c r="Y6" s="714"/>
      <c r="Z6" s="714"/>
      <c r="AA6" s="714"/>
      <c r="AB6" s="714"/>
      <c r="AC6" s="714"/>
      <c r="AD6" s="714"/>
      <c r="AE6" s="714"/>
      <c r="AF6" s="714"/>
    </row>
    <row r="7" spans="1:32" s="715" customFormat="1" ht="16.5" customHeight="1" thickTop="1" thickBot="1" x14ac:dyDescent="0.35">
      <c r="A7" s="809" t="s">
        <v>248</v>
      </c>
      <c r="B7" s="419">
        <v>2935</v>
      </c>
      <c r="C7" s="420">
        <v>0.70756991321118601</v>
      </c>
      <c r="D7" s="419">
        <v>1122</v>
      </c>
      <c r="E7" s="420">
        <v>0.27049180327868855</v>
      </c>
      <c r="F7" s="419">
        <v>6</v>
      </c>
      <c r="G7" s="420">
        <v>1.4464802314368369E-3</v>
      </c>
      <c r="H7" s="419" t="s">
        <v>544</v>
      </c>
      <c r="I7" s="420" t="s">
        <v>544</v>
      </c>
      <c r="J7" s="419">
        <v>47</v>
      </c>
      <c r="K7" s="420">
        <v>1.1330761812921889E-2</v>
      </c>
      <c r="L7" s="419">
        <v>34</v>
      </c>
      <c r="M7" s="420">
        <v>8.1967213114754103E-3</v>
      </c>
      <c r="N7" s="419">
        <v>4148</v>
      </c>
      <c r="O7" s="714"/>
      <c r="P7" s="714"/>
      <c r="Q7" s="714"/>
      <c r="R7" s="714"/>
      <c r="S7" s="714"/>
      <c r="T7" s="714"/>
      <c r="U7" s="714"/>
      <c r="V7" s="714"/>
      <c r="W7" s="714"/>
      <c r="X7" s="714"/>
      <c r="Y7" s="714"/>
      <c r="Z7" s="714"/>
      <c r="AA7" s="714"/>
      <c r="AB7" s="714"/>
      <c r="AC7" s="714"/>
      <c r="AD7" s="714"/>
      <c r="AE7" s="714"/>
      <c r="AF7" s="714"/>
    </row>
    <row r="8" spans="1:32" s="798" customFormat="1" ht="16.5" customHeight="1" thickTop="1" thickBot="1" x14ac:dyDescent="0.35">
      <c r="A8" s="808" t="s">
        <v>254</v>
      </c>
      <c r="B8" s="417">
        <v>2606</v>
      </c>
      <c r="C8" s="418">
        <v>0.73887156223419337</v>
      </c>
      <c r="D8" s="417">
        <v>868</v>
      </c>
      <c r="E8" s="418">
        <v>0.24610150269350722</v>
      </c>
      <c r="F8" s="417">
        <v>20</v>
      </c>
      <c r="G8" s="418">
        <v>5.6705415367167564E-3</v>
      </c>
      <c r="H8" s="417" t="s">
        <v>544</v>
      </c>
      <c r="I8" s="418" t="s">
        <v>544</v>
      </c>
      <c r="J8" s="417">
        <v>12</v>
      </c>
      <c r="K8" s="418">
        <v>3.4023249220300538E-3</v>
      </c>
      <c r="L8" s="417">
        <v>20</v>
      </c>
      <c r="M8" s="418">
        <v>5.6705415367167564E-3</v>
      </c>
      <c r="N8" s="417">
        <v>3527</v>
      </c>
      <c r="O8" s="714"/>
      <c r="P8" s="714"/>
      <c r="Q8" s="714"/>
      <c r="R8" s="714"/>
      <c r="S8" s="714"/>
      <c r="T8" s="714"/>
      <c r="U8" s="714"/>
      <c r="V8" s="714"/>
      <c r="W8" s="714"/>
      <c r="X8" s="714"/>
      <c r="Y8" s="714"/>
      <c r="Z8" s="714"/>
      <c r="AA8" s="714"/>
      <c r="AB8" s="714"/>
      <c r="AC8" s="714"/>
      <c r="AD8" s="714"/>
      <c r="AE8" s="714"/>
      <c r="AF8" s="714"/>
    </row>
    <row r="9" spans="1:32" s="715" customFormat="1" ht="16.5" customHeight="1" thickTop="1" thickBot="1" x14ac:dyDescent="0.35">
      <c r="A9" s="809" t="s">
        <v>249</v>
      </c>
      <c r="B9" s="419">
        <v>1114</v>
      </c>
      <c r="C9" s="420">
        <v>0.75627970128988464</v>
      </c>
      <c r="D9" s="419">
        <v>357</v>
      </c>
      <c r="E9" s="420">
        <v>0.24236252545824846</v>
      </c>
      <c r="F9" s="419">
        <v>0</v>
      </c>
      <c r="G9" s="420">
        <v>0</v>
      </c>
      <c r="H9" s="419" t="s">
        <v>544</v>
      </c>
      <c r="I9" s="420" t="s">
        <v>544</v>
      </c>
      <c r="J9" s="419" t="s">
        <v>544</v>
      </c>
      <c r="K9" s="420" t="s">
        <v>544</v>
      </c>
      <c r="L9" s="419">
        <v>0</v>
      </c>
      <c r="M9" s="420">
        <v>0</v>
      </c>
      <c r="N9" s="419">
        <v>1473</v>
      </c>
      <c r="O9" s="714"/>
      <c r="P9" s="714"/>
      <c r="Q9" s="714"/>
      <c r="R9" s="714"/>
      <c r="S9" s="714"/>
      <c r="T9" s="714"/>
      <c r="U9" s="714"/>
      <c r="V9" s="714"/>
      <c r="W9" s="714"/>
      <c r="X9" s="714"/>
      <c r="Y9" s="714"/>
      <c r="Z9" s="714"/>
      <c r="AA9" s="714"/>
      <c r="AB9" s="714"/>
      <c r="AC9" s="714"/>
      <c r="AD9" s="714"/>
      <c r="AE9" s="714"/>
      <c r="AF9" s="714"/>
    </row>
    <row r="10" spans="1:32" s="798" customFormat="1" ht="19.5" customHeight="1" thickTop="1" thickBot="1" x14ac:dyDescent="0.35">
      <c r="A10" s="810" t="s">
        <v>252</v>
      </c>
      <c r="B10" s="417">
        <v>2566</v>
      </c>
      <c r="C10" s="418">
        <v>0.6806366047745358</v>
      </c>
      <c r="D10" s="417">
        <v>1120</v>
      </c>
      <c r="E10" s="418">
        <v>0.29708222811671087</v>
      </c>
      <c r="F10" s="417" t="s">
        <v>544</v>
      </c>
      <c r="G10" s="418" t="s">
        <v>544</v>
      </c>
      <c r="H10" s="417" t="s">
        <v>544</v>
      </c>
      <c r="I10" s="418" t="s">
        <v>544</v>
      </c>
      <c r="J10" s="417">
        <v>65</v>
      </c>
      <c r="K10" s="418">
        <v>1.7241379310344827E-2</v>
      </c>
      <c r="L10" s="417">
        <v>14</v>
      </c>
      <c r="M10" s="418">
        <v>3.7135278514588859E-3</v>
      </c>
      <c r="N10" s="417">
        <v>3770</v>
      </c>
      <c r="O10" s="714"/>
      <c r="P10" s="714"/>
      <c r="Q10" s="714"/>
      <c r="R10" s="714"/>
      <c r="S10" s="714"/>
      <c r="T10" s="714"/>
      <c r="U10" s="714"/>
      <c r="V10" s="714"/>
      <c r="W10" s="714"/>
      <c r="X10" s="714"/>
      <c r="Y10" s="714"/>
      <c r="Z10" s="714"/>
      <c r="AA10" s="714"/>
      <c r="AB10" s="714"/>
      <c r="AC10" s="714"/>
      <c r="AD10" s="714"/>
      <c r="AE10" s="714"/>
      <c r="AF10" s="714"/>
    </row>
    <row r="11" spans="1:32" s="715" customFormat="1" ht="16.5" customHeight="1" thickTop="1" thickBot="1" x14ac:dyDescent="0.35">
      <c r="A11" s="809" t="s">
        <v>255</v>
      </c>
      <c r="B11" s="419">
        <v>2906</v>
      </c>
      <c r="C11" s="420">
        <v>0.75382619974059661</v>
      </c>
      <c r="D11" s="419">
        <v>882</v>
      </c>
      <c r="E11" s="420">
        <v>0.22879377431906614</v>
      </c>
      <c r="F11" s="419">
        <v>5</v>
      </c>
      <c r="G11" s="420">
        <v>1.297016861219196E-3</v>
      </c>
      <c r="H11" s="419" t="s">
        <v>544</v>
      </c>
      <c r="I11" s="420" t="s">
        <v>544</v>
      </c>
      <c r="J11" s="419">
        <v>42</v>
      </c>
      <c r="K11" s="420">
        <v>1.0894941634241245E-2</v>
      </c>
      <c r="L11" s="419">
        <v>17</v>
      </c>
      <c r="M11" s="420">
        <v>4.4098573281452658E-3</v>
      </c>
      <c r="N11" s="419">
        <v>3855</v>
      </c>
      <c r="O11" s="714"/>
      <c r="P11" s="714"/>
      <c r="Q11" s="714"/>
      <c r="R11" s="714"/>
      <c r="S11" s="714"/>
      <c r="T11" s="714"/>
      <c r="U11" s="714"/>
      <c r="V11" s="714"/>
      <c r="W11" s="714"/>
      <c r="X11" s="714"/>
      <c r="Y11" s="714"/>
      <c r="Z11" s="714"/>
      <c r="AA11" s="714"/>
      <c r="AB11" s="714"/>
      <c r="AC11" s="714"/>
      <c r="AD11" s="714"/>
      <c r="AE11" s="714"/>
      <c r="AF11" s="714"/>
    </row>
    <row r="12" spans="1:32" s="798" customFormat="1" ht="16.5" customHeight="1" thickTop="1" thickBot="1" x14ac:dyDescent="0.35">
      <c r="A12" s="808" t="s">
        <v>250</v>
      </c>
      <c r="B12" s="417">
        <v>2358</v>
      </c>
      <c r="C12" s="418">
        <v>0.70053475935828868</v>
      </c>
      <c r="D12" s="417">
        <v>886</v>
      </c>
      <c r="E12" s="418">
        <v>0.26322043969102793</v>
      </c>
      <c r="F12" s="417">
        <v>101</v>
      </c>
      <c r="G12" s="418">
        <v>3.0005941770647655E-2</v>
      </c>
      <c r="H12" s="417" t="s">
        <v>544</v>
      </c>
      <c r="I12" s="418" t="s">
        <v>544</v>
      </c>
      <c r="J12" s="417">
        <v>13</v>
      </c>
      <c r="K12" s="418">
        <v>3.8621509209744503E-3</v>
      </c>
      <c r="L12" s="417">
        <v>6</v>
      </c>
      <c r="M12" s="418">
        <v>1.7825311942959001E-3</v>
      </c>
      <c r="N12" s="417">
        <v>3366</v>
      </c>
      <c r="O12" s="714"/>
      <c r="P12" s="714"/>
      <c r="Q12" s="714"/>
      <c r="R12" s="714"/>
      <c r="S12" s="714"/>
      <c r="T12" s="714"/>
      <c r="U12" s="714"/>
      <c r="V12" s="714"/>
      <c r="W12" s="714"/>
      <c r="X12" s="714"/>
      <c r="Y12" s="714"/>
      <c r="Z12" s="714"/>
      <c r="AA12" s="714"/>
      <c r="AB12" s="714"/>
      <c r="AC12" s="714"/>
      <c r="AD12" s="714"/>
      <c r="AE12" s="714"/>
      <c r="AF12" s="714"/>
    </row>
    <row r="13" spans="1:32" s="813" customFormat="1" ht="22.2" customHeight="1" thickTop="1" thickBot="1" x14ac:dyDescent="0.3">
      <c r="A13" s="811" t="s">
        <v>111</v>
      </c>
      <c r="B13" s="421">
        <v>20404</v>
      </c>
      <c r="C13" s="422">
        <v>0.71875440326898687</v>
      </c>
      <c r="D13" s="421">
        <v>7391</v>
      </c>
      <c r="E13" s="422">
        <v>0.26035648865717909</v>
      </c>
      <c r="F13" s="421">
        <v>139</v>
      </c>
      <c r="G13" s="422">
        <v>4.8964351134282089E-3</v>
      </c>
      <c r="H13" s="421">
        <v>24</v>
      </c>
      <c r="I13" s="422">
        <v>8.4542764548400733E-4</v>
      </c>
      <c r="J13" s="421">
        <v>259</v>
      </c>
      <c r="K13" s="422">
        <v>9.1235733408482449E-3</v>
      </c>
      <c r="L13" s="421">
        <v>171</v>
      </c>
      <c r="M13" s="422">
        <v>6.0236719740735523E-3</v>
      </c>
      <c r="N13" s="421">
        <v>28388</v>
      </c>
      <c r="O13" s="812"/>
      <c r="P13" s="812"/>
      <c r="Q13" s="812"/>
      <c r="R13" s="812"/>
      <c r="S13" s="812"/>
      <c r="T13" s="812"/>
      <c r="U13" s="812"/>
      <c r="V13" s="812"/>
      <c r="W13" s="812"/>
      <c r="X13" s="812"/>
      <c r="Y13" s="812"/>
      <c r="Z13" s="812"/>
      <c r="AA13" s="812"/>
      <c r="AB13" s="812"/>
      <c r="AC13" s="812"/>
      <c r="AD13" s="812"/>
      <c r="AE13" s="812"/>
      <c r="AF13" s="812"/>
    </row>
    <row r="14" spans="1:32" s="728" customFormat="1" ht="16.5" customHeight="1" thickTop="1" thickBot="1" x14ac:dyDescent="0.3">
      <c r="A14" s="696" t="s">
        <v>564</v>
      </c>
      <c r="B14" s="452"/>
      <c r="C14" s="495"/>
      <c r="D14" s="495"/>
      <c r="E14" s="495"/>
      <c r="F14" s="495"/>
      <c r="G14" s="495"/>
      <c r="H14" s="495"/>
      <c r="I14" s="495"/>
      <c r="J14" s="495"/>
      <c r="K14" s="495"/>
      <c r="L14" s="495"/>
      <c r="M14" s="495"/>
      <c r="N14" s="496"/>
      <c r="O14" s="806"/>
      <c r="P14" s="806"/>
      <c r="Q14" s="806"/>
      <c r="R14" s="806"/>
      <c r="S14" s="806"/>
      <c r="T14" s="806"/>
      <c r="U14" s="806"/>
      <c r="V14" s="806"/>
      <c r="W14" s="806"/>
      <c r="X14" s="806"/>
      <c r="Y14" s="806"/>
      <c r="Z14" s="806"/>
      <c r="AA14" s="806"/>
      <c r="AB14" s="806"/>
      <c r="AC14" s="806"/>
      <c r="AD14" s="806"/>
      <c r="AE14" s="806"/>
      <c r="AF14" s="806"/>
    </row>
    <row r="15" spans="1:32" ht="16.5" customHeight="1" thickTop="1" thickBot="1" x14ac:dyDescent="0.35">
      <c r="A15" s="990" t="s">
        <v>472</v>
      </c>
      <c r="B15" s="991"/>
      <c r="C15" s="125"/>
      <c r="D15" s="125"/>
      <c r="E15" s="125"/>
      <c r="F15" s="125"/>
      <c r="G15" s="125"/>
      <c r="H15" s="125"/>
      <c r="I15" s="125"/>
      <c r="J15" s="125"/>
      <c r="K15" s="125"/>
      <c r="L15" s="125"/>
      <c r="M15" s="125"/>
      <c r="N15" s="423"/>
      <c r="O15" s="424"/>
      <c r="P15" s="424"/>
      <c r="Q15" s="424"/>
      <c r="R15" s="424"/>
      <c r="S15" s="424"/>
      <c r="T15" s="424"/>
      <c r="U15" s="424"/>
      <c r="V15" s="424"/>
      <c r="W15" s="424"/>
      <c r="X15" s="424"/>
      <c r="Y15" s="424"/>
      <c r="Z15" s="424"/>
      <c r="AA15" s="424"/>
      <c r="AB15" s="424"/>
      <c r="AC15" s="424"/>
      <c r="AD15" s="424"/>
      <c r="AE15" s="424"/>
      <c r="AF15" s="424"/>
    </row>
    <row r="16" spans="1:32" ht="16.5" customHeight="1" thickTop="1" x14ac:dyDescent="0.3">
      <c r="O16" s="424"/>
      <c r="P16" s="424"/>
      <c r="Q16" s="424"/>
      <c r="R16" s="424"/>
      <c r="S16" s="424"/>
      <c r="T16" s="424"/>
      <c r="U16" s="424"/>
      <c r="V16" s="424"/>
      <c r="W16" s="424"/>
      <c r="X16" s="424"/>
      <c r="Y16" s="424"/>
      <c r="Z16" s="424"/>
      <c r="AA16" s="424"/>
      <c r="AB16" s="424"/>
      <c r="AC16" s="424"/>
      <c r="AD16" s="424"/>
      <c r="AE16" s="424"/>
      <c r="AF16" s="424"/>
    </row>
    <row r="17" spans="15:32" ht="16.5" customHeight="1" x14ac:dyDescent="0.3">
      <c r="O17" s="425"/>
      <c r="P17" s="425"/>
      <c r="Q17" s="425"/>
      <c r="R17" s="425"/>
      <c r="S17" s="425"/>
      <c r="T17" s="425"/>
      <c r="U17" s="425"/>
      <c r="V17" s="425"/>
      <c r="W17" s="425"/>
      <c r="X17" s="425"/>
      <c r="Y17" s="425"/>
      <c r="Z17" s="425"/>
      <c r="AA17" s="425"/>
      <c r="AB17" s="425"/>
      <c r="AC17" s="425"/>
      <c r="AD17" s="425"/>
      <c r="AE17" s="425"/>
      <c r="AF17" s="424"/>
    </row>
  </sheetData>
  <mergeCells count="8">
    <mergeCell ref="A15:B15"/>
    <mergeCell ref="L2:M2"/>
    <mergeCell ref="A1:N1"/>
    <mergeCell ref="B2:C2"/>
    <mergeCell ref="D2:E2"/>
    <mergeCell ref="F2:G2"/>
    <mergeCell ref="H2:I2"/>
    <mergeCell ref="J2:K2"/>
  </mergeCells>
  <printOptions horizontalCentered="1"/>
  <pageMargins left="0.39370078740157483" right="0.39370078740157483" top="0.74803149606299213" bottom="0.74803149606299213" header="0.31496062992125984" footer="0.31496062992125984"/>
  <pageSetup paperSize="9" scale="57" orientation="landscape" r:id="rId1"/>
  <headerFooter>
    <oddFooter>&amp;R&amp;[23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topLeftCell="A13" zoomScale="115" zoomScaleNormal="100" zoomScaleSheetLayoutView="115" workbookViewId="0">
      <selection activeCell="M11" sqref="M11"/>
    </sheetView>
  </sheetViews>
  <sheetFormatPr defaultColWidth="9.109375" defaultRowHeight="14.4" x14ac:dyDescent="0.3"/>
  <cols>
    <col min="1" max="1" width="7.6640625" style="1" customWidth="1"/>
    <col min="2" max="2" width="25.6640625" style="1" customWidth="1"/>
    <col min="3" max="3" width="20.44140625" style="1" customWidth="1"/>
    <col min="4" max="16384" width="9.109375" style="1"/>
  </cols>
  <sheetData>
    <row r="1" spans="1:10" s="569" customFormat="1" ht="25.2" customHeight="1" x14ac:dyDescent="0.3">
      <c r="A1" s="629" t="s">
        <v>470</v>
      </c>
      <c r="B1" s="630"/>
      <c r="C1" s="631"/>
      <c r="D1" s="631"/>
      <c r="E1" s="631"/>
      <c r="F1" s="631"/>
      <c r="G1" s="631"/>
      <c r="H1" s="631"/>
      <c r="I1" s="631"/>
      <c r="J1" s="631"/>
    </row>
    <row r="2" spans="1:10" ht="20.25" customHeight="1" x14ac:dyDescent="0.3">
      <c r="A2" s="5"/>
      <c r="B2" s="5"/>
      <c r="C2" s="5"/>
      <c r="D2" s="5"/>
      <c r="E2" s="5"/>
      <c r="F2" s="5"/>
      <c r="G2" s="5"/>
      <c r="H2" s="5"/>
      <c r="I2" s="5"/>
      <c r="J2" s="5"/>
    </row>
    <row r="3" spans="1:10" ht="17.25" customHeight="1" x14ac:dyDescent="0.3">
      <c r="A3" s="5"/>
      <c r="B3" s="2"/>
      <c r="C3" s="2"/>
      <c r="D3" s="2"/>
      <c r="E3" s="2"/>
      <c r="F3" s="2"/>
      <c r="G3" s="2"/>
      <c r="H3" s="2"/>
      <c r="I3" s="2"/>
      <c r="J3" s="2"/>
    </row>
    <row r="4" spans="1:10" x14ac:dyDescent="0.3">
      <c r="A4" s="5"/>
      <c r="B4" s="2"/>
      <c r="C4" s="2"/>
      <c r="D4" s="2"/>
      <c r="E4" s="2"/>
      <c r="F4" s="2"/>
      <c r="G4" s="2"/>
      <c r="H4" s="2"/>
      <c r="I4" s="2"/>
      <c r="J4" s="2"/>
    </row>
    <row r="5" spans="1:10" x14ac:dyDescent="0.3">
      <c r="A5" s="5"/>
      <c r="B5" s="2"/>
      <c r="C5" s="2"/>
      <c r="D5" s="2"/>
      <c r="E5" s="2"/>
      <c r="F5" s="2"/>
      <c r="G5" s="2"/>
      <c r="H5" s="2"/>
      <c r="I5" s="2"/>
      <c r="J5" s="2"/>
    </row>
    <row r="6" spans="1:10" x14ac:dyDescent="0.3">
      <c r="A6" s="5"/>
      <c r="B6" s="2"/>
      <c r="C6" s="2"/>
      <c r="D6" s="2"/>
      <c r="E6" s="2"/>
      <c r="F6" s="2"/>
      <c r="G6" s="2"/>
      <c r="H6" s="2"/>
      <c r="I6" s="2"/>
      <c r="J6" s="2"/>
    </row>
    <row r="7" spans="1:10" x14ac:dyDescent="0.3">
      <c r="A7" s="5"/>
      <c r="B7" s="2"/>
      <c r="C7" s="2"/>
      <c r="D7" s="2"/>
      <c r="E7" s="2"/>
      <c r="F7" s="2"/>
      <c r="G7" s="2"/>
      <c r="H7" s="2"/>
      <c r="I7" s="2"/>
      <c r="J7" s="2"/>
    </row>
    <row r="8" spans="1:10" x14ac:dyDescent="0.3">
      <c r="A8" s="5"/>
      <c r="B8" s="2"/>
      <c r="C8" s="2"/>
      <c r="D8" s="2"/>
      <c r="E8" s="2"/>
      <c r="F8" s="2"/>
      <c r="G8" s="2"/>
      <c r="H8" s="2"/>
      <c r="I8" s="2"/>
      <c r="J8" s="2"/>
    </row>
    <row r="9" spans="1:10" x14ac:dyDescent="0.3">
      <c r="A9" s="5"/>
      <c r="B9" s="2"/>
      <c r="C9" s="2"/>
      <c r="D9" s="2"/>
      <c r="E9" s="2"/>
      <c r="F9" s="2"/>
      <c r="G9" s="2"/>
      <c r="H9" s="2"/>
      <c r="I9" s="2"/>
      <c r="J9" s="2"/>
    </row>
    <row r="10" spans="1:10" x14ac:dyDescent="0.3">
      <c r="A10" s="5"/>
      <c r="B10" s="2"/>
      <c r="C10" s="2"/>
      <c r="D10" s="2"/>
      <c r="E10" s="2"/>
      <c r="F10" s="2"/>
      <c r="G10" s="2"/>
      <c r="H10" s="2"/>
      <c r="I10" s="2"/>
      <c r="J10" s="2"/>
    </row>
    <row r="11" spans="1:10" x14ac:dyDescent="0.3">
      <c r="A11" s="5"/>
      <c r="B11" s="2"/>
      <c r="C11" s="2"/>
      <c r="D11" s="2"/>
      <c r="E11" s="2"/>
      <c r="F11" s="2"/>
      <c r="G11" s="2"/>
      <c r="H11" s="2"/>
      <c r="I11" s="2"/>
      <c r="J11" s="2"/>
    </row>
    <row r="12" spans="1:10" x14ac:dyDescent="0.3">
      <c r="A12" s="5"/>
      <c r="B12" s="2"/>
      <c r="C12" s="2"/>
      <c r="D12" s="2"/>
      <c r="E12" s="2"/>
      <c r="F12" s="2"/>
      <c r="G12" s="2"/>
      <c r="H12" s="2"/>
      <c r="I12" s="2"/>
      <c r="J12" s="2"/>
    </row>
    <row r="13" spans="1:10" x14ac:dyDescent="0.3">
      <c r="A13" s="5"/>
      <c r="B13" s="2"/>
      <c r="C13" s="2"/>
      <c r="D13" s="2"/>
      <c r="E13" s="2"/>
      <c r="F13" s="2"/>
      <c r="G13" s="2"/>
      <c r="H13" s="2"/>
      <c r="I13" s="2"/>
      <c r="J13" s="2"/>
    </row>
    <row r="14" spans="1:10" x14ac:dyDescent="0.3">
      <c r="A14" s="5"/>
      <c r="B14" s="2"/>
      <c r="C14" s="2"/>
      <c r="D14" s="2"/>
      <c r="E14" s="2"/>
      <c r="F14" s="2"/>
      <c r="G14" s="2"/>
      <c r="H14" s="2"/>
      <c r="I14" s="2"/>
      <c r="J14" s="2"/>
    </row>
    <row r="15" spans="1:10" x14ac:dyDescent="0.3">
      <c r="A15" s="5"/>
      <c r="B15" s="2"/>
      <c r="C15" s="2"/>
      <c r="D15" s="2"/>
      <c r="E15" s="2"/>
      <c r="F15" s="2"/>
      <c r="G15" s="2"/>
      <c r="H15" s="2"/>
      <c r="I15" s="2"/>
      <c r="J15" s="2"/>
    </row>
    <row r="16" spans="1:10" x14ac:dyDescent="0.3">
      <c r="A16" s="5"/>
      <c r="B16" s="2"/>
      <c r="C16" s="2"/>
      <c r="D16" s="2"/>
      <c r="E16" s="2"/>
      <c r="F16" s="2"/>
      <c r="G16" s="2"/>
      <c r="H16" s="2"/>
      <c r="I16" s="2"/>
      <c r="J16" s="2"/>
    </row>
    <row r="17" spans="1:10" x14ac:dyDescent="0.3">
      <c r="A17" s="5"/>
      <c r="B17" s="2"/>
      <c r="C17" s="2"/>
      <c r="D17" s="2"/>
      <c r="E17" s="2"/>
      <c r="F17" s="2"/>
      <c r="G17" s="2"/>
      <c r="H17" s="2"/>
      <c r="I17" s="2"/>
      <c r="J17" s="2"/>
    </row>
    <row r="18" spans="1:10" x14ac:dyDescent="0.3">
      <c r="A18" s="5"/>
      <c r="B18" s="2"/>
      <c r="C18" s="2"/>
      <c r="D18" s="2"/>
      <c r="E18" s="2"/>
      <c r="F18" s="2"/>
      <c r="G18" s="2"/>
      <c r="H18" s="2"/>
      <c r="I18" s="2"/>
      <c r="J18" s="2"/>
    </row>
    <row r="19" spans="1:10" x14ac:dyDescent="0.3">
      <c r="A19" s="5"/>
      <c r="B19" s="2"/>
      <c r="C19" s="2"/>
      <c r="D19" s="2"/>
      <c r="E19" s="2"/>
      <c r="F19" s="2"/>
      <c r="G19" s="2"/>
      <c r="H19" s="2"/>
      <c r="I19" s="2"/>
      <c r="J19" s="2"/>
    </row>
    <row r="20" spans="1:10" x14ac:dyDescent="0.3">
      <c r="A20" s="5"/>
      <c r="B20" s="2"/>
      <c r="C20" s="2"/>
      <c r="D20" s="2"/>
      <c r="E20" s="2"/>
      <c r="F20" s="2"/>
      <c r="G20" s="2"/>
      <c r="H20" s="2"/>
      <c r="I20" s="2"/>
      <c r="J20" s="2"/>
    </row>
    <row r="21" spans="1:10" x14ac:dyDescent="0.3">
      <c r="A21" s="5"/>
      <c r="B21" s="2"/>
      <c r="C21" s="2"/>
      <c r="D21" s="2"/>
      <c r="E21" s="2"/>
      <c r="F21" s="2"/>
      <c r="G21" s="2"/>
      <c r="H21" s="2"/>
      <c r="I21" s="2"/>
      <c r="J21" s="2"/>
    </row>
    <row r="22" spans="1:10" x14ac:dyDescent="0.3">
      <c r="A22" s="5"/>
      <c r="B22" s="2"/>
      <c r="C22" s="2"/>
      <c r="D22" s="2"/>
      <c r="E22" s="2"/>
      <c r="F22" s="2"/>
      <c r="G22" s="2"/>
      <c r="H22" s="2"/>
      <c r="I22" s="2"/>
      <c r="J22" s="2"/>
    </row>
    <row r="23" spans="1:10" s="127" customFormat="1" ht="12" customHeight="1" x14ac:dyDescent="0.3">
      <c r="A23" s="1049" t="s">
        <v>578</v>
      </c>
      <c r="B23" s="1049"/>
      <c r="C23" s="1049"/>
      <c r="D23" s="1049"/>
      <c r="E23" s="1049"/>
      <c r="F23" s="1049"/>
      <c r="G23" s="1049"/>
      <c r="H23" s="1049"/>
      <c r="I23" s="1049"/>
      <c r="J23" s="1049"/>
    </row>
    <row r="24" spans="1:10" s="128" customFormat="1" ht="42.75" customHeight="1" x14ac:dyDescent="0.3">
      <c r="A24" s="1050" t="s">
        <v>562</v>
      </c>
      <c r="B24" s="1050"/>
      <c r="C24" s="1050"/>
      <c r="D24" s="1050"/>
      <c r="E24" s="1050"/>
      <c r="F24" s="1050"/>
      <c r="G24" s="1050"/>
      <c r="H24" s="1050"/>
      <c r="I24" s="1050"/>
      <c r="J24" s="553"/>
    </row>
    <row r="25" spans="1:10" s="127" customFormat="1" x14ac:dyDescent="0.3">
      <c r="A25" s="628" t="s">
        <v>471</v>
      </c>
      <c r="B25" s="553"/>
      <c r="C25" s="553"/>
      <c r="D25" s="553"/>
      <c r="E25" s="553"/>
      <c r="F25" s="553"/>
      <c r="G25" s="553"/>
      <c r="H25" s="553"/>
      <c r="I25" s="553"/>
      <c r="J25" s="553"/>
    </row>
  </sheetData>
  <mergeCells count="2">
    <mergeCell ref="A23:J23"/>
    <mergeCell ref="A24:I24"/>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&amp;R&amp;[24</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view="pageBreakPreview" zoomScaleNormal="100" zoomScaleSheetLayoutView="100" workbookViewId="0">
      <selection activeCell="H26" sqref="H26"/>
    </sheetView>
  </sheetViews>
  <sheetFormatPr defaultColWidth="9.109375" defaultRowHeight="13.8" x14ac:dyDescent="0.3"/>
  <cols>
    <col min="1" max="1" width="69.6640625" style="788" bestFit="1" customWidth="1"/>
    <col min="2" max="2" width="11" style="705" customWidth="1"/>
    <col min="3" max="3" width="12.33203125" style="705" customWidth="1"/>
    <col min="4" max="4" width="6.6640625" style="705" customWidth="1"/>
    <col min="5" max="5" width="12.33203125" style="705" customWidth="1"/>
    <col min="6" max="6" width="11.44140625" style="705" customWidth="1"/>
    <col min="7" max="7" width="12" style="705" customWidth="1"/>
    <col min="8" max="8" width="12.33203125" style="705" customWidth="1"/>
    <col min="9" max="16384" width="9.109375" style="705"/>
  </cols>
  <sheetData>
    <row r="1" spans="1:22" s="794" customFormat="1" ht="25.2" customHeight="1" thickTop="1" thickBot="1" x14ac:dyDescent="0.35">
      <c r="A1" s="1051" t="s">
        <v>473</v>
      </c>
      <c r="B1" s="1051"/>
      <c r="C1" s="1051"/>
      <c r="D1" s="1051"/>
      <c r="E1" s="1051"/>
      <c r="F1" s="1051"/>
      <c r="G1" s="1051"/>
      <c r="H1" s="1052"/>
    </row>
    <row r="2" spans="1:22" s="796" customFormat="1" ht="58.5" customHeight="1" thickTop="1" thickBot="1" x14ac:dyDescent="0.35">
      <c r="A2" s="795"/>
      <c r="B2" s="462" t="s">
        <v>118</v>
      </c>
      <c r="C2" s="462" t="s">
        <v>273</v>
      </c>
      <c r="D2" s="462" t="s">
        <v>119</v>
      </c>
      <c r="E2" s="462" t="s">
        <v>272</v>
      </c>
      <c r="F2" s="462" t="s">
        <v>120</v>
      </c>
      <c r="G2" s="462" t="s">
        <v>272</v>
      </c>
      <c r="H2" s="462" t="s">
        <v>121</v>
      </c>
    </row>
    <row r="3" spans="1:22" s="798" customFormat="1" ht="15.75" customHeight="1" thickTop="1" thickBot="1" x14ac:dyDescent="0.3">
      <c r="A3" s="797" t="s">
        <v>253</v>
      </c>
      <c r="B3" s="155">
        <v>177</v>
      </c>
      <c r="C3" s="232">
        <v>6.8551510457010068</v>
      </c>
      <c r="D3" s="155">
        <v>21</v>
      </c>
      <c r="E3" s="232">
        <v>0.8133230054221533</v>
      </c>
      <c r="F3" s="155">
        <v>206</v>
      </c>
      <c r="G3" s="232">
        <v>7.9783113865220763</v>
      </c>
      <c r="H3" s="228">
        <v>2582</v>
      </c>
      <c r="I3" s="714"/>
      <c r="J3" s="714"/>
      <c r="K3" s="714"/>
      <c r="L3" s="714"/>
      <c r="M3" s="714"/>
      <c r="N3" s="714"/>
      <c r="O3" s="714"/>
      <c r="P3" s="714"/>
      <c r="Q3" s="714"/>
      <c r="R3" s="714"/>
      <c r="S3" s="714"/>
      <c r="T3" s="714"/>
      <c r="U3" s="714"/>
      <c r="V3" s="714"/>
    </row>
    <row r="4" spans="1:22" s="715" customFormat="1" ht="15.75" customHeight="1" thickTop="1" thickBot="1" x14ac:dyDescent="0.3">
      <c r="A4" s="799" t="s">
        <v>247</v>
      </c>
      <c r="B4" s="159">
        <v>231</v>
      </c>
      <c r="C4" s="235">
        <v>7.049130302105584</v>
      </c>
      <c r="D4" s="159">
        <v>26</v>
      </c>
      <c r="E4" s="235">
        <v>0.79340860543179703</v>
      </c>
      <c r="F4" s="159">
        <v>361</v>
      </c>
      <c r="G4" s="235">
        <v>11.016173329264571</v>
      </c>
      <c r="H4" s="229">
        <v>3277</v>
      </c>
      <c r="I4" s="714"/>
      <c r="J4" s="714"/>
      <c r="K4" s="714"/>
      <c r="L4" s="714"/>
      <c r="M4" s="714"/>
      <c r="N4" s="714"/>
      <c r="O4" s="714"/>
      <c r="P4" s="714"/>
      <c r="Q4" s="714"/>
      <c r="R4" s="714"/>
      <c r="S4" s="714"/>
      <c r="T4" s="714"/>
      <c r="U4" s="714"/>
      <c r="V4" s="714"/>
    </row>
    <row r="5" spans="1:22" s="798" customFormat="1" ht="15.75" customHeight="1" thickTop="1" thickBot="1" x14ac:dyDescent="0.3">
      <c r="A5" s="797" t="s">
        <v>256</v>
      </c>
      <c r="B5" s="155">
        <v>118</v>
      </c>
      <c r="C5" s="232">
        <v>4.9372384937238492</v>
      </c>
      <c r="D5" s="155">
        <v>8</v>
      </c>
      <c r="E5" s="232">
        <v>0.33472803347280333</v>
      </c>
      <c r="F5" s="155">
        <v>195</v>
      </c>
      <c r="G5" s="232">
        <v>8.1589958158995799</v>
      </c>
      <c r="H5" s="228">
        <v>2390</v>
      </c>
      <c r="I5" s="714"/>
      <c r="J5" s="714"/>
      <c r="K5" s="714"/>
      <c r="L5" s="714"/>
      <c r="M5" s="714"/>
      <c r="N5" s="714"/>
      <c r="O5" s="714"/>
      <c r="P5" s="714"/>
      <c r="Q5" s="714"/>
      <c r="R5" s="714"/>
      <c r="S5" s="714"/>
      <c r="T5" s="714"/>
      <c r="U5" s="714"/>
      <c r="V5" s="714"/>
    </row>
    <row r="6" spans="1:22" s="715" customFormat="1" ht="15.75" customHeight="1" thickTop="1" thickBot="1" x14ac:dyDescent="0.3">
      <c r="A6" s="799" t="s">
        <v>248</v>
      </c>
      <c r="B6" s="159">
        <v>319</v>
      </c>
      <c r="C6" s="235">
        <v>7.6904532304725173</v>
      </c>
      <c r="D6" s="159">
        <v>31</v>
      </c>
      <c r="E6" s="235">
        <v>0.74734811957569913</v>
      </c>
      <c r="F6" s="159">
        <v>405</v>
      </c>
      <c r="G6" s="235">
        <v>9.7637415621986499</v>
      </c>
      <c r="H6" s="229">
        <v>4148</v>
      </c>
      <c r="I6" s="714"/>
      <c r="J6" s="714"/>
      <c r="K6" s="714"/>
      <c r="L6" s="714"/>
      <c r="M6" s="714"/>
      <c r="N6" s="714"/>
      <c r="O6" s="714"/>
      <c r="P6" s="714"/>
      <c r="Q6" s="714"/>
      <c r="R6" s="714"/>
      <c r="S6" s="714"/>
      <c r="T6" s="714"/>
      <c r="U6" s="714"/>
      <c r="V6" s="714"/>
    </row>
    <row r="7" spans="1:22" s="798" customFormat="1" ht="15.75" customHeight="1" thickTop="1" thickBot="1" x14ac:dyDescent="0.3">
      <c r="A7" s="797" t="s">
        <v>254</v>
      </c>
      <c r="B7" s="155">
        <v>279</v>
      </c>
      <c r="C7" s="232">
        <v>7.9104054437198759</v>
      </c>
      <c r="D7" s="155">
        <v>11</v>
      </c>
      <c r="E7" s="232">
        <v>0.31187978451942161</v>
      </c>
      <c r="F7" s="155">
        <v>259</v>
      </c>
      <c r="G7" s="232">
        <v>7.3433512900481999</v>
      </c>
      <c r="H7" s="228">
        <v>3527</v>
      </c>
      <c r="I7" s="714"/>
      <c r="J7" s="714"/>
      <c r="K7" s="714"/>
      <c r="L7" s="714"/>
      <c r="M7" s="714"/>
      <c r="N7" s="714"/>
      <c r="O7" s="714"/>
      <c r="P7" s="714"/>
      <c r="Q7" s="714"/>
      <c r="R7" s="714"/>
      <c r="S7" s="714"/>
      <c r="T7" s="714"/>
      <c r="U7" s="714"/>
      <c r="V7" s="714"/>
    </row>
    <row r="8" spans="1:22" s="715" customFormat="1" ht="15.75" customHeight="1" thickTop="1" thickBot="1" x14ac:dyDescent="0.3">
      <c r="A8" s="799" t="s">
        <v>249</v>
      </c>
      <c r="B8" s="159">
        <v>118</v>
      </c>
      <c r="C8" s="235">
        <v>8.0108621860149363</v>
      </c>
      <c r="D8" s="159">
        <v>0</v>
      </c>
      <c r="E8" s="235">
        <v>0</v>
      </c>
      <c r="F8" s="159">
        <v>99</v>
      </c>
      <c r="G8" s="235">
        <v>6.7209775967413439</v>
      </c>
      <c r="H8" s="229">
        <v>1473</v>
      </c>
      <c r="I8" s="714"/>
      <c r="J8" s="714"/>
      <c r="K8" s="714"/>
      <c r="L8" s="714"/>
      <c r="M8" s="714"/>
      <c r="N8" s="714"/>
      <c r="O8" s="714"/>
      <c r="P8" s="714"/>
      <c r="Q8" s="714"/>
      <c r="R8" s="714"/>
      <c r="S8" s="714"/>
      <c r="T8" s="714"/>
      <c r="U8" s="714"/>
      <c r="V8" s="714"/>
    </row>
    <row r="9" spans="1:22" s="798" customFormat="1" ht="15.75" customHeight="1" thickTop="1" thickBot="1" x14ac:dyDescent="0.3">
      <c r="A9" s="797" t="s">
        <v>252</v>
      </c>
      <c r="B9" s="155">
        <v>274</v>
      </c>
      <c r="C9" s="232">
        <v>7.2679045092838193</v>
      </c>
      <c r="D9" s="155">
        <v>54</v>
      </c>
      <c r="E9" s="232">
        <v>1.4323607427055705</v>
      </c>
      <c r="F9" s="155">
        <v>267</v>
      </c>
      <c r="G9" s="232">
        <v>7.0822281167108763</v>
      </c>
      <c r="H9" s="228">
        <v>3770</v>
      </c>
      <c r="I9" s="714"/>
      <c r="J9" s="714"/>
      <c r="K9" s="714"/>
      <c r="L9" s="714"/>
      <c r="M9" s="714"/>
      <c r="N9" s="714"/>
      <c r="O9" s="714"/>
      <c r="P9" s="714"/>
      <c r="Q9" s="714"/>
      <c r="R9" s="714"/>
      <c r="S9" s="714"/>
      <c r="T9" s="714"/>
      <c r="U9" s="714"/>
      <c r="V9" s="714"/>
    </row>
    <row r="10" spans="1:22" s="715" customFormat="1" ht="15.75" customHeight="1" thickTop="1" thickBot="1" x14ac:dyDescent="0.3">
      <c r="A10" s="799" t="s">
        <v>255</v>
      </c>
      <c r="B10" s="159">
        <v>318</v>
      </c>
      <c r="C10" s="235">
        <v>8.2490272373540847</v>
      </c>
      <c r="D10" s="159">
        <v>27</v>
      </c>
      <c r="E10" s="235">
        <v>0.70038910505836582</v>
      </c>
      <c r="F10" s="159">
        <v>351</v>
      </c>
      <c r="G10" s="235">
        <v>9.1050583657587545</v>
      </c>
      <c r="H10" s="229">
        <v>3855</v>
      </c>
      <c r="I10" s="714"/>
      <c r="J10" s="714"/>
      <c r="K10" s="714"/>
      <c r="L10" s="714"/>
      <c r="M10" s="714"/>
      <c r="N10" s="714"/>
      <c r="O10" s="714"/>
      <c r="P10" s="714"/>
      <c r="Q10" s="714"/>
      <c r="R10" s="714"/>
      <c r="S10" s="714"/>
      <c r="T10" s="714"/>
      <c r="U10" s="714"/>
      <c r="V10" s="714"/>
    </row>
    <row r="11" spans="1:22" s="798" customFormat="1" ht="15.75" customHeight="1" thickTop="1" thickBot="1" x14ac:dyDescent="0.3">
      <c r="A11" s="797" t="s">
        <v>250</v>
      </c>
      <c r="B11" s="155">
        <v>345</v>
      </c>
      <c r="C11" s="232">
        <v>10.249554367201426</v>
      </c>
      <c r="D11" s="155">
        <v>7</v>
      </c>
      <c r="E11" s="232">
        <v>0.20796197266785502</v>
      </c>
      <c r="F11" s="155">
        <v>222</v>
      </c>
      <c r="G11" s="232">
        <v>6.5953654188948301</v>
      </c>
      <c r="H11" s="228">
        <v>3366</v>
      </c>
      <c r="I11" s="714"/>
      <c r="J11" s="714"/>
      <c r="K11" s="714"/>
      <c r="L11" s="714"/>
      <c r="M11" s="714"/>
      <c r="N11" s="714"/>
      <c r="O11" s="714"/>
      <c r="P11" s="714"/>
      <c r="Q11" s="714"/>
      <c r="R11" s="714"/>
      <c r="S11" s="714"/>
      <c r="T11" s="714"/>
      <c r="U11" s="714"/>
      <c r="V11" s="714"/>
    </row>
    <row r="12" spans="1:22" s="802" customFormat="1" ht="22.2" customHeight="1" thickTop="1" thickBot="1" x14ac:dyDescent="0.3">
      <c r="A12" s="800" t="s">
        <v>5</v>
      </c>
      <c r="B12" s="632">
        <v>2179</v>
      </c>
      <c r="C12" s="633">
        <v>7.6757784979568839</v>
      </c>
      <c r="D12" s="632">
        <v>185</v>
      </c>
      <c r="E12" s="633">
        <v>0.65168381006058895</v>
      </c>
      <c r="F12" s="632">
        <v>2365</v>
      </c>
      <c r="G12" s="633">
        <v>8.330984923206989</v>
      </c>
      <c r="H12" s="632">
        <v>28388</v>
      </c>
      <c r="I12" s="801"/>
      <c r="J12" s="714"/>
      <c r="K12" s="801"/>
      <c r="L12" s="801"/>
      <c r="M12" s="801"/>
      <c r="N12" s="801"/>
      <c r="O12" s="801"/>
      <c r="P12" s="801"/>
      <c r="Q12" s="801"/>
      <c r="R12" s="801"/>
      <c r="S12" s="801"/>
      <c r="T12" s="801"/>
      <c r="U12" s="801"/>
      <c r="V12" s="801"/>
    </row>
    <row r="13" spans="1:22" s="803" customFormat="1" ht="19.95" customHeight="1" thickTop="1" thickBot="1" x14ac:dyDescent="0.3">
      <c r="A13" s="760" t="s">
        <v>472</v>
      </c>
      <c r="B13" s="130"/>
      <c r="C13" s="130"/>
      <c r="D13" s="130"/>
      <c r="E13" s="130"/>
      <c r="F13" s="130"/>
      <c r="G13" s="130"/>
      <c r="H13" s="130"/>
      <c r="I13" s="714"/>
      <c r="J13" s="714"/>
      <c r="K13" s="714"/>
      <c r="L13" s="714"/>
      <c r="M13" s="714"/>
      <c r="N13" s="714"/>
      <c r="O13" s="714"/>
      <c r="P13" s="714"/>
      <c r="Q13" s="714"/>
      <c r="R13" s="714"/>
      <c r="S13" s="714"/>
      <c r="T13" s="714"/>
      <c r="U13" s="714"/>
      <c r="V13" s="714"/>
    </row>
    <row r="14" spans="1:22" ht="14.4" thickTop="1" x14ac:dyDescent="0.3">
      <c r="I14" s="707"/>
      <c r="J14" s="707"/>
      <c r="K14" s="707"/>
      <c r="L14" s="707"/>
      <c r="M14" s="707"/>
      <c r="N14" s="707"/>
      <c r="O14" s="707"/>
      <c r="P14" s="707"/>
      <c r="Q14" s="707"/>
      <c r="R14" s="707"/>
      <c r="S14" s="707"/>
      <c r="T14" s="707"/>
      <c r="U14" s="707"/>
      <c r="V14" s="707"/>
    </row>
    <row r="15" spans="1:22" ht="13.95" x14ac:dyDescent="0.3">
      <c r="A15" s="705"/>
    </row>
  </sheetData>
  <mergeCells count="1">
    <mergeCell ref="A1:H1"/>
  </mergeCells>
  <printOptions horizontalCentered="1"/>
  <pageMargins left="0.23622047244094491" right="0.23622047244094491" top="0.74803149606299213" bottom="0.74803149606299213" header="0.31496062992125984" footer="0.31496062992125984"/>
  <pageSetup paperSize="9" scale="94" orientation="landscape" r:id="rId1"/>
  <headerFooter>
    <oddFooter>&amp;R&amp;[25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B19"/>
  <sheetViews>
    <sheetView showGridLines="0" view="pageBreakPreview" zoomScaleNormal="100" zoomScaleSheetLayoutView="100" workbookViewId="0">
      <selection activeCell="O24" sqref="O24"/>
    </sheetView>
  </sheetViews>
  <sheetFormatPr defaultColWidth="9.109375" defaultRowHeight="13.8" x14ac:dyDescent="0.3"/>
  <cols>
    <col min="1" max="1" width="49.109375" style="705" customWidth="1"/>
    <col min="2" max="17" width="7.6640625" style="793" customWidth="1"/>
    <col min="18" max="16384" width="9.109375" style="705"/>
  </cols>
  <sheetData>
    <row r="1" spans="1:132" s="722" customFormat="1" ht="25.2" customHeight="1" thickTop="1" thickBot="1" x14ac:dyDescent="0.35">
      <c r="A1" s="1052" t="s">
        <v>563</v>
      </c>
      <c r="B1" s="1053"/>
      <c r="C1" s="1053"/>
      <c r="D1" s="1053"/>
      <c r="E1" s="1053"/>
      <c r="F1" s="1053"/>
      <c r="G1" s="1053"/>
      <c r="H1" s="1053"/>
      <c r="I1" s="1053"/>
      <c r="J1" s="1053"/>
      <c r="K1" s="1053"/>
      <c r="L1" s="1053"/>
      <c r="M1" s="1053"/>
      <c r="N1" s="1053"/>
      <c r="O1" s="1053"/>
      <c r="P1" s="1053"/>
      <c r="Q1" s="1053"/>
    </row>
    <row r="2" spans="1:132" ht="51" customHeight="1" thickTop="1" thickBot="1" x14ac:dyDescent="0.35">
      <c r="A2" s="790"/>
      <c r="B2" s="1054" t="s">
        <v>122</v>
      </c>
      <c r="C2" s="1054"/>
      <c r="D2" s="1054"/>
      <c r="E2" s="1054"/>
      <c r="F2" s="1054" t="s">
        <v>123</v>
      </c>
      <c r="G2" s="1054"/>
      <c r="H2" s="1054"/>
      <c r="I2" s="1054"/>
      <c r="J2" s="1054" t="s">
        <v>124</v>
      </c>
      <c r="K2" s="1054"/>
      <c r="L2" s="1054"/>
      <c r="M2" s="1054"/>
      <c r="N2" s="1054" t="s">
        <v>125</v>
      </c>
      <c r="O2" s="1054"/>
      <c r="P2" s="1054"/>
      <c r="Q2" s="1054"/>
    </row>
    <row r="3" spans="1:132" s="699" customFormat="1" ht="40.5" customHeight="1" thickTop="1" thickBot="1" x14ac:dyDescent="0.35">
      <c r="A3" s="791"/>
      <c r="B3" s="131" t="s">
        <v>141</v>
      </c>
      <c r="C3" s="131" t="s">
        <v>7</v>
      </c>
      <c r="D3" s="449" t="s">
        <v>325</v>
      </c>
      <c r="E3" s="131" t="s">
        <v>126</v>
      </c>
      <c r="F3" s="131" t="s">
        <v>141</v>
      </c>
      <c r="G3" s="131" t="s">
        <v>7</v>
      </c>
      <c r="H3" s="449" t="s">
        <v>325</v>
      </c>
      <c r="I3" s="131" t="s">
        <v>126</v>
      </c>
      <c r="J3" s="131" t="s">
        <v>141</v>
      </c>
      <c r="K3" s="131" t="s">
        <v>7</v>
      </c>
      <c r="L3" s="449" t="s">
        <v>325</v>
      </c>
      <c r="M3" s="131" t="s">
        <v>126</v>
      </c>
      <c r="N3" s="131" t="s">
        <v>141</v>
      </c>
      <c r="O3" s="131" t="s">
        <v>7</v>
      </c>
      <c r="P3" s="449" t="s">
        <v>325</v>
      </c>
      <c r="Q3" s="131" t="s">
        <v>126</v>
      </c>
    </row>
    <row r="4" spans="1:132" s="704" customFormat="1" ht="15.75" customHeight="1" thickTop="1" thickBot="1" x14ac:dyDescent="0.3">
      <c r="A4" s="663" t="s">
        <v>32</v>
      </c>
      <c r="B4" s="155">
        <v>0</v>
      </c>
      <c r="C4" s="155">
        <v>0</v>
      </c>
      <c r="D4" s="155" t="s">
        <v>544</v>
      </c>
      <c r="E4" s="155" t="s">
        <v>544</v>
      </c>
      <c r="F4" s="159">
        <v>0</v>
      </c>
      <c r="G4" s="159">
        <v>0</v>
      </c>
      <c r="H4" s="159">
        <v>0</v>
      </c>
      <c r="I4" s="159">
        <v>0</v>
      </c>
      <c r="J4" s="155" t="s">
        <v>544</v>
      </c>
      <c r="K4" s="155">
        <v>89</v>
      </c>
      <c r="L4" s="155">
        <v>170</v>
      </c>
      <c r="M4" s="155">
        <v>260</v>
      </c>
      <c r="N4" s="159" t="s">
        <v>544</v>
      </c>
      <c r="O4" s="159">
        <v>89</v>
      </c>
      <c r="P4" s="159">
        <v>171</v>
      </c>
      <c r="Q4" s="159">
        <v>261</v>
      </c>
    </row>
    <row r="5" spans="1:132" s="704" customFormat="1" ht="15.75" customHeight="1" thickTop="1" thickBot="1" x14ac:dyDescent="0.3">
      <c r="A5" s="663" t="s">
        <v>127</v>
      </c>
      <c r="B5" s="155">
        <v>0</v>
      </c>
      <c r="C5" s="155">
        <v>0</v>
      </c>
      <c r="D5" s="155" t="s">
        <v>544</v>
      </c>
      <c r="E5" s="155" t="s">
        <v>544</v>
      </c>
      <c r="F5" s="159">
        <v>0</v>
      </c>
      <c r="G5" s="159">
        <v>0</v>
      </c>
      <c r="H5" s="159" t="s">
        <v>544</v>
      </c>
      <c r="I5" s="159" t="s">
        <v>544</v>
      </c>
      <c r="J5" s="155">
        <v>0</v>
      </c>
      <c r="K5" s="155">
        <v>68</v>
      </c>
      <c r="L5" s="155">
        <v>203</v>
      </c>
      <c r="M5" s="155">
        <v>271</v>
      </c>
      <c r="N5" s="159">
        <v>0</v>
      </c>
      <c r="O5" s="159">
        <v>68</v>
      </c>
      <c r="P5" s="159">
        <v>206</v>
      </c>
      <c r="Q5" s="159">
        <v>274</v>
      </c>
    </row>
    <row r="6" spans="1:132" s="704" customFormat="1" ht="15.75" customHeight="1" thickTop="1" thickBot="1" x14ac:dyDescent="0.3">
      <c r="A6" s="663" t="s">
        <v>34</v>
      </c>
      <c r="B6" s="155">
        <v>0</v>
      </c>
      <c r="C6" s="155" t="s">
        <v>544</v>
      </c>
      <c r="D6" s="155">
        <v>5</v>
      </c>
      <c r="E6" s="155">
        <v>8</v>
      </c>
      <c r="F6" s="159">
        <v>0</v>
      </c>
      <c r="G6" s="159" t="s">
        <v>544</v>
      </c>
      <c r="H6" s="159">
        <v>0</v>
      </c>
      <c r="I6" s="159" t="s">
        <v>544</v>
      </c>
      <c r="J6" s="155">
        <v>15</v>
      </c>
      <c r="K6" s="155">
        <v>328</v>
      </c>
      <c r="L6" s="155">
        <v>952</v>
      </c>
      <c r="M6" s="155">
        <v>1295</v>
      </c>
      <c r="N6" s="159">
        <v>15</v>
      </c>
      <c r="O6" s="159">
        <v>332</v>
      </c>
      <c r="P6" s="159">
        <v>957</v>
      </c>
      <c r="Q6" s="159">
        <v>1304</v>
      </c>
    </row>
    <row r="7" spans="1:132" s="704" customFormat="1" ht="15.75" customHeight="1" thickTop="1" thickBot="1" x14ac:dyDescent="0.3">
      <c r="A7" s="663" t="s">
        <v>36</v>
      </c>
      <c r="B7" s="155">
        <v>0</v>
      </c>
      <c r="C7" s="155">
        <v>0</v>
      </c>
      <c r="D7" s="155">
        <v>0</v>
      </c>
      <c r="E7" s="155">
        <v>0</v>
      </c>
      <c r="F7" s="159">
        <v>0</v>
      </c>
      <c r="G7" s="159">
        <v>0</v>
      </c>
      <c r="H7" s="159">
        <v>0</v>
      </c>
      <c r="I7" s="159">
        <v>0</v>
      </c>
      <c r="J7" s="155">
        <v>0</v>
      </c>
      <c r="K7" s="155">
        <v>8</v>
      </c>
      <c r="L7" s="155">
        <v>15</v>
      </c>
      <c r="M7" s="155">
        <v>23</v>
      </c>
      <c r="N7" s="159">
        <v>0</v>
      </c>
      <c r="O7" s="159">
        <v>8</v>
      </c>
      <c r="P7" s="159">
        <v>15</v>
      </c>
      <c r="Q7" s="159">
        <v>23</v>
      </c>
    </row>
    <row r="8" spans="1:132" s="704" customFormat="1" ht="15.75" customHeight="1" thickTop="1" thickBot="1" x14ac:dyDescent="0.3">
      <c r="A8" s="663" t="s">
        <v>128</v>
      </c>
      <c r="B8" s="155">
        <v>0</v>
      </c>
      <c r="C8" s="155">
        <v>0</v>
      </c>
      <c r="D8" s="155">
        <v>0</v>
      </c>
      <c r="E8" s="155">
        <v>0</v>
      </c>
      <c r="F8" s="159">
        <v>0</v>
      </c>
      <c r="G8" s="159" t="s">
        <v>544</v>
      </c>
      <c r="H8" s="159">
        <v>0</v>
      </c>
      <c r="I8" s="159" t="s">
        <v>544</v>
      </c>
      <c r="J8" s="155">
        <v>0</v>
      </c>
      <c r="K8" s="155">
        <v>7</v>
      </c>
      <c r="L8" s="155">
        <v>39</v>
      </c>
      <c r="M8" s="155">
        <v>46</v>
      </c>
      <c r="N8" s="159">
        <v>0</v>
      </c>
      <c r="O8" s="159">
        <v>8</v>
      </c>
      <c r="P8" s="159">
        <v>39</v>
      </c>
      <c r="Q8" s="159">
        <v>47</v>
      </c>
    </row>
    <row r="9" spans="1:132" s="704" customFormat="1" ht="15.75" customHeight="1" thickTop="1" thickBot="1" x14ac:dyDescent="0.3">
      <c r="A9" s="663" t="s">
        <v>38</v>
      </c>
      <c r="B9" s="155">
        <v>0</v>
      </c>
      <c r="C9" s="155" t="s">
        <v>544</v>
      </c>
      <c r="D9" s="155" t="s">
        <v>544</v>
      </c>
      <c r="E9" s="155" t="s">
        <v>544</v>
      </c>
      <c r="F9" s="159">
        <v>0</v>
      </c>
      <c r="G9" s="159">
        <v>0</v>
      </c>
      <c r="H9" s="159">
        <v>0</v>
      </c>
      <c r="I9" s="159">
        <v>0</v>
      </c>
      <c r="J9" s="155">
        <v>15</v>
      </c>
      <c r="K9" s="155">
        <v>35</v>
      </c>
      <c r="L9" s="155">
        <v>66</v>
      </c>
      <c r="M9" s="155">
        <v>116</v>
      </c>
      <c r="N9" s="159">
        <v>15</v>
      </c>
      <c r="O9" s="159">
        <v>36</v>
      </c>
      <c r="P9" s="159">
        <v>69</v>
      </c>
      <c r="Q9" s="159">
        <v>120</v>
      </c>
    </row>
    <row r="10" spans="1:132" s="704" customFormat="1" ht="15.75" customHeight="1" thickTop="1" thickBot="1" x14ac:dyDescent="0.3">
      <c r="A10" s="663" t="s">
        <v>40</v>
      </c>
      <c r="B10" s="155">
        <v>0</v>
      </c>
      <c r="C10" s="155" t="s">
        <v>544</v>
      </c>
      <c r="D10" s="155" t="s">
        <v>544</v>
      </c>
      <c r="E10" s="155" t="s">
        <v>544</v>
      </c>
      <c r="F10" s="159">
        <v>0</v>
      </c>
      <c r="G10" s="159">
        <v>0</v>
      </c>
      <c r="H10" s="159">
        <v>0</v>
      </c>
      <c r="I10" s="159">
        <v>0</v>
      </c>
      <c r="J10" s="155" t="s">
        <v>544</v>
      </c>
      <c r="K10" s="155">
        <v>8</v>
      </c>
      <c r="L10" s="155">
        <v>8</v>
      </c>
      <c r="M10" s="155">
        <v>17</v>
      </c>
      <c r="N10" s="159" t="s">
        <v>544</v>
      </c>
      <c r="O10" s="159">
        <v>9</v>
      </c>
      <c r="P10" s="159">
        <v>9</v>
      </c>
      <c r="Q10" s="159">
        <v>19</v>
      </c>
    </row>
    <row r="11" spans="1:132" s="704" customFormat="1" ht="15.75" customHeight="1" thickTop="1" thickBot="1" x14ac:dyDescent="0.3">
      <c r="A11" s="663" t="s">
        <v>41</v>
      </c>
      <c r="B11" s="155">
        <v>0</v>
      </c>
      <c r="C11" s="155">
        <v>0</v>
      </c>
      <c r="D11" s="155">
        <v>0</v>
      </c>
      <c r="E11" s="155">
        <v>0</v>
      </c>
      <c r="F11" s="159">
        <v>0</v>
      </c>
      <c r="G11" s="159">
        <v>0</v>
      </c>
      <c r="H11" s="159">
        <v>0</v>
      </c>
      <c r="I11" s="159">
        <v>0</v>
      </c>
      <c r="J11" s="155">
        <v>0</v>
      </c>
      <c r="K11" s="155" t="s">
        <v>544</v>
      </c>
      <c r="L11" s="155" t="s">
        <v>544</v>
      </c>
      <c r="M11" s="155">
        <v>5</v>
      </c>
      <c r="N11" s="159">
        <v>0</v>
      </c>
      <c r="O11" s="159" t="s">
        <v>544</v>
      </c>
      <c r="P11" s="159" t="s">
        <v>544</v>
      </c>
      <c r="Q11" s="159">
        <v>5</v>
      </c>
    </row>
    <row r="12" spans="1:132" s="704" customFormat="1" ht="15.6" thickTop="1" thickBot="1" x14ac:dyDescent="0.3">
      <c r="A12" s="663" t="s">
        <v>43</v>
      </c>
      <c r="B12" s="155">
        <v>0</v>
      </c>
      <c r="C12" s="155">
        <v>0</v>
      </c>
      <c r="D12" s="155" t="s">
        <v>544</v>
      </c>
      <c r="E12" s="155" t="s">
        <v>544</v>
      </c>
      <c r="F12" s="159">
        <v>0</v>
      </c>
      <c r="G12" s="159">
        <v>0</v>
      </c>
      <c r="H12" s="159">
        <v>0</v>
      </c>
      <c r="I12" s="159">
        <v>0</v>
      </c>
      <c r="J12" s="155">
        <v>0</v>
      </c>
      <c r="K12" s="155">
        <v>18</v>
      </c>
      <c r="L12" s="155">
        <v>44</v>
      </c>
      <c r="M12" s="155">
        <v>62</v>
      </c>
      <c r="N12" s="159">
        <v>0</v>
      </c>
      <c r="O12" s="159">
        <v>18</v>
      </c>
      <c r="P12" s="159">
        <v>46</v>
      </c>
      <c r="Q12" s="159">
        <v>64</v>
      </c>
    </row>
    <row r="13" spans="1:132" s="704" customFormat="1" ht="16.5" customHeight="1" thickTop="1" thickBot="1" x14ac:dyDescent="0.3">
      <c r="A13" s="663" t="s">
        <v>129</v>
      </c>
      <c r="B13" s="155">
        <v>0</v>
      </c>
      <c r="C13" s="155">
        <v>0</v>
      </c>
      <c r="D13" s="155">
        <v>0</v>
      </c>
      <c r="E13" s="155">
        <v>0</v>
      </c>
      <c r="F13" s="159">
        <v>0</v>
      </c>
      <c r="G13" s="159">
        <v>0</v>
      </c>
      <c r="H13" s="159">
        <v>0</v>
      </c>
      <c r="I13" s="159">
        <v>0</v>
      </c>
      <c r="J13" s="155">
        <v>0</v>
      </c>
      <c r="K13" s="155" t="s">
        <v>544</v>
      </c>
      <c r="L13" s="155">
        <v>61</v>
      </c>
      <c r="M13" s="155">
        <v>62</v>
      </c>
      <c r="N13" s="159">
        <v>0</v>
      </c>
      <c r="O13" s="159" t="s">
        <v>544</v>
      </c>
      <c r="P13" s="159">
        <v>61</v>
      </c>
      <c r="Q13" s="159">
        <v>62</v>
      </c>
    </row>
    <row r="14" spans="1:132" s="702" customFormat="1" ht="19.95" customHeight="1" thickTop="1" thickBot="1" x14ac:dyDescent="0.3">
      <c r="A14" s="703" t="s">
        <v>130</v>
      </c>
      <c r="B14" s="228">
        <v>0</v>
      </c>
      <c r="C14" s="228">
        <v>5</v>
      </c>
      <c r="D14" s="228">
        <v>14</v>
      </c>
      <c r="E14" s="228">
        <v>19</v>
      </c>
      <c r="F14" s="229">
        <v>0</v>
      </c>
      <c r="G14" s="229" t="s">
        <v>544</v>
      </c>
      <c r="H14" s="229" t="s">
        <v>544</v>
      </c>
      <c r="I14" s="229" t="s">
        <v>544</v>
      </c>
      <c r="J14" s="228">
        <v>32</v>
      </c>
      <c r="K14" s="228">
        <v>565</v>
      </c>
      <c r="L14" s="228">
        <v>1560</v>
      </c>
      <c r="M14" s="228">
        <v>2157</v>
      </c>
      <c r="N14" s="229">
        <v>32</v>
      </c>
      <c r="O14" s="229">
        <v>572</v>
      </c>
      <c r="P14" s="229">
        <v>1575</v>
      </c>
      <c r="Q14" s="229">
        <v>2179</v>
      </c>
      <c r="R14" s="700"/>
      <c r="S14" s="700"/>
      <c r="T14" s="700"/>
      <c r="U14" s="700"/>
      <c r="V14" s="700"/>
      <c r="W14" s="700"/>
      <c r="X14" s="700"/>
      <c r="Y14" s="700"/>
      <c r="Z14" s="700"/>
      <c r="AA14" s="700"/>
      <c r="AB14" s="700"/>
      <c r="AC14" s="700"/>
      <c r="AD14" s="700"/>
      <c r="AE14" s="700"/>
      <c r="AF14" s="700"/>
      <c r="AG14" s="700"/>
      <c r="AH14" s="700"/>
      <c r="AI14" s="700"/>
      <c r="AJ14" s="700"/>
      <c r="AK14" s="700"/>
      <c r="AL14" s="700"/>
      <c r="AM14" s="700"/>
      <c r="AN14" s="700"/>
      <c r="AO14" s="700"/>
      <c r="AP14" s="700"/>
      <c r="AQ14" s="700"/>
      <c r="AR14" s="700"/>
      <c r="AS14" s="700"/>
      <c r="AT14" s="700"/>
      <c r="AU14" s="700"/>
      <c r="AV14" s="700"/>
      <c r="AW14" s="700"/>
      <c r="AX14" s="700"/>
      <c r="AY14" s="700"/>
      <c r="AZ14" s="700"/>
      <c r="BA14" s="700"/>
      <c r="BB14" s="700"/>
      <c r="BC14" s="700"/>
      <c r="BD14" s="700"/>
      <c r="BE14" s="700"/>
      <c r="BF14" s="700"/>
      <c r="BG14" s="700"/>
      <c r="BH14" s="700"/>
      <c r="BI14" s="700"/>
      <c r="BJ14" s="700"/>
      <c r="BK14" s="700"/>
      <c r="BL14" s="700"/>
      <c r="BM14" s="700"/>
      <c r="BN14" s="700"/>
      <c r="BO14" s="700"/>
      <c r="BP14" s="700"/>
      <c r="BQ14" s="700"/>
      <c r="BR14" s="700"/>
      <c r="BS14" s="700"/>
      <c r="BT14" s="700"/>
      <c r="BU14" s="700"/>
      <c r="BV14" s="700"/>
      <c r="BW14" s="700"/>
      <c r="BX14" s="700"/>
      <c r="BY14" s="700"/>
      <c r="BZ14" s="700"/>
      <c r="CA14" s="700"/>
      <c r="CB14" s="700"/>
      <c r="CC14" s="700"/>
      <c r="CD14" s="700"/>
      <c r="CE14" s="700"/>
      <c r="CF14" s="700"/>
      <c r="CG14" s="700"/>
      <c r="CH14" s="700"/>
      <c r="CI14" s="700"/>
      <c r="CJ14" s="700"/>
      <c r="CK14" s="700"/>
      <c r="CL14" s="700"/>
      <c r="CM14" s="700"/>
      <c r="CN14" s="700"/>
      <c r="CO14" s="700"/>
      <c r="CP14" s="700"/>
      <c r="CQ14" s="700"/>
      <c r="CR14" s="700"/>
      <c r="CS14" s="700"/>
      <c r="CT14" s="700"/>
      <c r="CU14" s="700"/>
      <c r="CV14" s="700"/>
      <c r="CW14" s="700"/>
      <c r="CX14" s="700"/>
      <c r="CY14" s="700"/>
      <c r="CZ14" s="700"/>
      <c r="DA14" s="700"/>
      <c r="DB14" s="700"/>
      <c r="DC14" s="700"/>
      <c r="DD14" s="700"/>
      <c r="DE14" s="700"/>
      <c r="DF14" s="700"/>
      <c r="DG14" s="700"/>
      <c r="DH14" s="700"/>
      <c r="DI14" s="700"/>
      <c r="DJ14" s="700"/>
      <c r="DK14" s="700"/>
      <c r="DL14" s="700"/>
      <c r="DM14" s="700"/>
      <c r="DN14" s="700"/>
      <c r="DO14" s="700"/>
      <c r="DP14" s="700"/>
      <c r="DQ14" s="700"/>
      <c r="DR14" s="700"/>
      <c r="DS14" s="700"/>
      <c r="DT14" s="700"/>
      <c r="DU14" s="700"/>
      <c r="DV14" s="700"/>
      <c r="DW14" s="700"/>
      <c r="DX14" s="700"/>
      <c r="DY14" s="700"/>
      <c r="DZ14" s="700"/>
      <c r="EA14" s="700"/>
      <c r="EB14" s="700"/>
    </row>
    <row r="15" spans="1:132" s="702" customFormat="1" ht="15.75" customHeight="1" thickTop="1" thickBot="1" x14ac:dyDescent="0.3">
      <c r="A15" s="792" t="s">
        <v>474</v>
      </c>
      <c r="B15" s="793"/>
      <c r="C15" s="793"/>
      <c r="D15" s="793"/>
      <c r="E15" s="793"/>
      <c r="F15" s="793"/>
      <c r="G15" s="793"/>
      <c r="H15" s="793"/>
      <c r="I15" s="793"/>
      <c r="J15" s="793"/>
      <c r="K15" s="793"/>
      <c r="L15" s="793"/>
      <c r="M15" s="793"/>
      <c r="N15" s="793"/>
      <c r="O15" s="793"/>
      <c r="P15" s="793"/>
      <c r="Q15" s="793"/>
      <c r="R15" s="700"/>
      <c r="S15" s="700"/>
      <c r="T15" s="700"/>
      <c r="U15" s="700"/>
      <c r="V15" s="700"/>
      <c r="W15" s="700"/>
      <c r="X15" s="700"/>
      <c r="Y15" s="700"/>
      <c r="Z15" s="700"/>
      <c r="AA15" s="700"/>
      <c r="AB15" s="700"/>
      <c r="AC15" s="700"/>
      <c r="AD15" s="700"/>
      <c r="AE15" s="700"/>
      <c r="AF15" s="700"/>
      <c r="AG15" s="700"/>
      <c r="AH15" s="700"/>
      <c r="AI15" s="700"/>
      <c r="AJ15" s="700"/>
      <c r="AK15" s="700"/>
      <c r="AL15" s="700"/>
      <c r="AM15" s="700"/>
      <c r="AN15" s="700"/>
      <c r="AO15" s="700"/>
      <c r="AP15" s="700"/>
      <c r="AQ15" s="700"/>
      <c r="AR15" s="700"/>
      <c r="AS15" s="700"/>
      <c r="AT15" s="700"/>
      <c r="AU15" s="700"/>
      <c r="AV15" s="700"/>
      <c r="AW15" s="700"/>
      <c r="AX15" s="700"/>
      <c r="AY15" s="700"/>
      <c r="AZ15" s="700"/>
      <c r="BA15" s="700"/>
      <c r="BB15" s="700"/>
      <c r="BC15" s="700"/>
      <c r="BD15" s="700"/>
      <c r="BE15" s="700"/>
      <c r="BF15" s="700"/>
      <c r="BG15" s="700"/>
      <c r="BH15" s="700"/>
      <c r="BI15" s="700"/>
      <c r="BJ15" s="700"/>
      <c r="BK15" s="700"/>
      <c r="BL15" s="700"/>
      <c r="BM15" s="700"/>
      <c r="BN15" s="700"/>
      <c r="BO15" s="700"/>
      <c r="BP15" s="700"/>
      <c r="BQ15" s="700"/>
      <c r="BR15" s="700"/>
      <c r="BS15" s="700"/>
      <c r="BT15" s="700"/>
      <c r="BU15" s="700"/>
      <c r="BV15" s="700"/>
      <c r="BW15" s="700"/>
      <c r="BX15" s="700"/>
      <c r="BY15" s="700"/>
      <c r="BZ15" s="700"/>
      <c r="CA15" s="700"/>
      <c r="CB15" s="700"/>
      <c r="CC15" s="700"/>
      <c r="CD15" s="700"/>
      <c r="CE15" s="700"/>
      <c r="CF15" s="700"/>
      <c r="CG15" s="700"/>
      <c r="CH15" s="700"/>
      <c r="CI15" s="700"/>
      <c r="CJ15" s="700"/>
      <c r="CK15" s="700"/>
      <c r="CL15" s="700"/>
      <c r="CM15" s="700"/>
      <c r="CN15" s="700"/>
      <c r="CO15" s="700"/>
      <c r="CP15" s="700"/>
      <c r="CQ15" s="700"/>
      <c r="CR15" s="700"/>
      <c r="CS15" s="700"/>
      <c r="CT15" s="700"/>
      <c r="CU15" s="700"/>
      <c r="CV15" s="700"/>
      <c r="CW15" s="700"/>
      <c r="CX15" s="700"/>
      <c r="CY15" s="700"/>
      <c r="CZ15" s="700"/>
      <c r="DA15" s="700"/>
      <c r="DB15" s="700"/>
      <c r="DC15" s="700"/>
      <c r="DD15" s="700"/>
      <c r="DE15" s="700"/>
      <c r="DF15" s="700"/>
      <c r="DG15" s="700"/>
      <c r="DH15" s="700"/>
      <c r="DI15" s="700"/>
      <c r="DJ15" s="700"/>
      <c r="DK15" s="700"/>
      <c r="DL15" s="700"/>
      <c r="DM15" s="700"/>
      <c r="DN15" s="700"/>
      <c r="DO15" s="700"/>
      <c r="DP15" s="700"/>
      <c r="DQ15" s="700"/>
      <c r="DR15" s="700"/>
      <c r="DS15" s="700"/>
      <c r="DT15" s="700"/>
      <c r="DU15" s="700"/>
      <c r="DV15" s="700"/>
      <c r="DW15" s="700"/>
      <c r="DX15" s="700"/>
      <c r="DY15" s="700"/>
      <c r="DZ15" s="700"/>
      <c r="EA15" s="700"/>
      <c r="EB15" s="700"/>
    </row>
    <row r="16" spans="1:132" ht="15" thickTop="1" thickBot="1" x14ac:dyDescent="0.35">
      <c r="A16" s="696" t="s">
        <v>564</v>
      </c>
      <c r="B16" s="452"/>
    </row>
    <row r="17" spans="1:8" ht="15" thickTop="1" thickBot="1" x14ac:dyDescent="0.35">
      <c r="A17" s="990" t="s">
        <v>472</v>
      </c>
      <c r="B17" s="991"/>
    </row>
    <row r="18" spans="1:8" ht="14.4" thickTop="1" x14ac:dyDescent="0.3"/>
    <row r="19" spans="1:8" ht="13.95" x14ac:dyDescent="0.3">
      <c r="B19" s="705"/>
      <c r="C19" s="705"/>
      <c r="D19" s="705"/>
      <c r="E19" s="705"/>
      <c r="F19" s="705"/>
      <c r="G19" s="705"/>
      <c r="H19" s="705"/>
    </row>
  </sheetData>
  <mergeCells count="6">
    <mergeCell ref="A17:B17"/>
    <mergeCell ref="A1:Q1"/>
    <mergeCell ref="B2:E2"/>
    <mergeCell ref="F2:I2"/>
    <mergeCell ref="J2:M2"/>
    <mergeCell ref="N2:Q2"/>
  </mergeCells>
  <printOptions horizontalCentered="1"/>
  <pageMargins left="0.39370078740157483" right="0.39370078740157483" top="0.74803149606299213" bottom="0.74803149606299213" header="0.31496062992125984" footer="0.31496062992125984"/>
  <pageSetup paperSize="9" scale="80" fitToHeight="0" orientation="landscape" r:id="rId1"/>
  <headerFooter>
    <oddFooter>&amp;R&amp;[26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view="pageBreakPreview" topLeftCell="A13" zoomScaleNormal="100" zoomScaleSheetLayoutView="100" workbookViewId="0">
      <selection activeCell="J34" sqref="J34"/>
    </sheetView>
  </sheetViews>
  <sheetFormatPr defaultColWidth="9.109375" defaultRowHeight="13.8" x14ac:dyDescent="0.3"/>
  <cols>
    <col min="1" max="1" width="31.44140625" style="705" customWidth="1"/>
    <col min="2" max="3" width="7.6640625" style="705" customWidth="1"/>
    <col min="4" max="4" width="10.6640625" style="705" customWidth="1"/>
    <col min="5" max="6" width="7.6640625" style="705" customWidth="1"/>
    <col min="7" max="7" width="10.44140625" style="705" customWidth="1"/>
    <col min="8" max="8" width="9.44140625" style="705" customWidth="1"/>
    <col min="9" max="9" width="7.6640625" style="705" customWidth="1"/>
    <col min="10" max="10" width="10.6640625" style="705" customWidth="1"/>
    <col min="11" max="11" width="7.6640625" style="705" customWidth="1"/>
    <col min="12" max="12" width="8.109375" style="705" customWidth="1"/>
    <col min="13" max="13" width="7" style="705" customWidth="1"/>
    <col min="14" max="14" width="10.5546875" style="705" customWidth="1"/>
    <col min="15" max="15" width="7" style="705" customWidth="1"/>
    <col min="16" max="16384" width="9.109375" style="705"/>
  </cols>
  <sheetData>
    <row r="1" spans="1:15" s="784" customFormat="1" ht="25.2" customHeight="1" thickTop="1" thickBot="1" x14ac:dyDescent="0.35">
      <c r="A1" s="1051" t="s">
        <v>565</v>
      </c>
      <c r="B1" s="1031"/>
      <c r="C1" s="1031"/>
      <c r="D1" s="1031"/>
      <c r="E1" s="1031"/>
      <c r="F1" s="1031"/>
      <c r="G1" s="1031"/>
      <c r="H1" s="1031"/>
      <c r="I1" s="1031"/>
      <c r="J1" s="1031"/>
      <c r="K1" s="1031"/>
      <c r="L1" s="1031"/>
      <c r="M1" s="1031"/>
      <c r="N1" s="1031"/>
      <c r="O1" s="1057"/>
    </row>
    <row r="2" spans="1:15" ht="47.25" customHeight="1" thickTop="1" thickBot="1" x14ac:dyDescent="0.35">
      <c r="A2" s="785"/>
      <c r="B2" s="1054" t="s">
        <v>259</v>
      </c>
      <c r="C2" s="1054"/>
      <c r="D2" s="1054"/>
      <c r="E2" s="1054"/>
      <c r="F2" s="1054" t="s">
        <v>260</v>
      </c>
      <c r="G2" s="1054"/>
      <c r="H2" s="1054"/>
      <c r="I2" s="1054" t="s">
        <v>131</v>
      </c>
      <c r="J2" s="1054"/>
      <c r="K2" s="1054"/>
      <c r="L2" s="1054" t="s">
        <v>125</v>
      </c>
      <c r="M2" s="1054"/>
      <c r="N2" s="1054"/>
      <c r="O2" s="1054"/>
    </row>
    <row r="3" spans="1:15" ht="44.4" thickTop="1" thickBot="1" x14ac:dyDescent="0.35">
      <c r="A3" s="786"/>
      <c r="B3" s="463" t="s">
        <v>141</v>
      </c>
      <c r="C3" s="463" t="s">
        <v>7</v>
      </c>
      <c r="D3" s="463" t="s">
        <v>325</v>
      </c>
      <c r="E3" s="463" t="s">
        <v>126</v>
      </c>
      <c r="F3" s="463" t="s">
        <v>7</v>
      </c>
      <c r="G3" s="463" t="s">
        <v>325</v>
      </c>
      <c r="H3" s="463" t="s">
        <v>126</v>
      </c>
      <c r="I3" s="463" t="s">
        <v>7</v>
      </c>
      <c r="J3" s="463" t="s">
        <v>325</v>
      </c>
      <c r="K3" s="463" t="s">
        <v>126</v>
      </c>
      <c r="L3" s="463" t="s">
        <v>141</v>
      </c>
      <c r="M3" s="463" t="s">
        <v>7</v>
      </c>
      <c r="N3" s="463" t="s">
        <v>325</v>
      </c>
      <c r="O3" s="463" t="s">
        <v>126</v>
      </c>
    </row>
    <row r="4" spans="1:15" s="788" customFormat="1" ht="15.6" thickTop="1" thickBot="1" x14ac:dyDescent="0.35">
      <c r="A4" s="787" t="s">
        <v>64</v>
      </c>
      <c r="B4" s="148">
        <v>0</v>
      </c>
      <c r="C4" s="148" t="s">
        <v>544</v>
      </c>
      <c r="D4" s="148">
        <v>9</v>
      </c>
      <c r="E4" s="148">
        <v>12</v>
      </c>
      <c r="F4" s="230" t="s">
        <v>544</v>
      </c>
      <c r="G4" s="230">
        <v>0</v>
      </c>
      <c r="H4" s="230" t="s">
        <v>544</v>
      </c>
      <c r="I4" s="148">
        <v>0</v>
      </c>
      <c r="J4" s="148">
        <v>0</v>
      </c>
      <c r="K4" s="148">
        <v>0</v>
      </c>
      <c r="L4" s="149">
        <v>0</v>
      </c>
      <c r="M4" s="149">
        <v>6</v>
      </c>
      <c r="N4" s="149">
        <v>9</v>
      </c>
      <c r="O4" s="149">
        <v>15</v>
      </c>
    </row>
    <row r="5" spans="1:15" s="788" customFormat="1" ht="15.6" thickTop="1" thickBot="1" x14ac:dyDescent="0.35">
      <c r="A5" s="787" t="s">
        <v>65</v>
      </c>
      <c r="B5" s="148">
        <v>0</v>
      </c>
      <c r="C5" s="148" t="s">
        <v>544</v>
      </c>
      <c r="D5" s="148">
        <v>0</v>
      </c>
      <c r="E5" s="148" t="s">
        <v>544</v>
      </c>
      <c r="F5" s="230">
        <v>0</v>
      </c>
      <c r="G5" s="230">
        <v>0</v>
      </c>
      <c r="H5" s="230">
        <v>0</v>
      </c>
      <c r="I5" s="148">
        <v>0</v>
      </c>
      <c r="J5" s="148" t="s">
        <v>544</v>
      </c>
      <c r="K5" s="148" t="s">
        <v>544</v>
      </c>
      <c r="L5" s="149">
        <v>0</v>
      </c>
      <c r="M5" s="149" t="s">
        <v>544</v>
      </c>
      <c r="N5" s="149" t="s">
        <v>544</v>
      </c>
      <c r="O5" s="149" t="s">
        <v>544</v>
      </c>
    </row>
    <row r="6" spans="1:15" s="788" customFormat="1" ht="15.6" thickTop="1" thickBot="1" x14ac:dyDescent="0.35">
      <c r="A6" s="787" t="s">
        <v>67</v>
      </c>
      <c r="B6" s="148" t="s">
        <v>544</v>
      </c>
      <c r="C6" s="148" t="s">
        <v>544</v>
      </c>
      <c r="D6" s="148">
        <v>0</v>
      </c>
      <c r="E6" s="148" t="s">
        <v>544</v>
      </c>
      <c r="F6" s="230">
        <v>0</v>
      </c>
      <c r="G6" s="230">
        <v>0</v>
      </c>
      <c r="H6" s="230">
        <v>0</v>
      </c>
      <c r="I6" s="148">
        <v>0</v>
      </c>
      <c r="J6" s="148">
        <v>0</v>
      </c>
      <c r="K6" s="148">
        <v>0</v>
      </c>
      <c r="L6" s="149" t="s">
        <v>544</v>
      </c>
      <c r="M6" s="149" t="s">
        <v>544</v>
      </c>
      <c r="N6" s="149">
        <v>0</v>
      </c>
      <c r="O6" s="149" t="s">
        <v>544</v>
      </c>
    </row>
    <row r="7" spans="1:15" s="788" customFormat="1" ht="15.6" thickTop="1" thickBot="1" x14ac:dyDescent="0.35">
      <c r="A7" s="787" t="s">
        <v>68</v>
      </c>
      <c r="B7" s="148" t="s">
        <v>544</v>
      </c>
      <c r="C7" s="148">
        <v>0</v>
      </c>
      <c r="D7" s="148">
        <v>0</v>
      </c>
      <c r="E7" s="148" t="s">
        <v>544</v>
      </c>
      <c r="F7" s="230">
        <v>0</v>
      </c>
      <c r="G7" s="230">
        <v>0</v>
      </c>
      <c r="H7" s="230">
        <v>0</v>
      </c>
      <c r="I7" s="148">
        <v>0</v>
      </c>
      <c r="J7" s="148">
        <v>0</v>
      </c>
      <c r="K7" s="148">
        <v>0</v>
      </c>
      <c r="L7" s="149" t="s">
        <v>544</v>
      </c>
      <c r="M7" s="149">
        <v>0</v>
      </c>
      <c r="N7" s="149">
        <v>0</v>
      </c>
      <c r="O7" s="149" t="s">
        <v>544</v>
      </c>
    </row>
    <row r="8" spans="1:15" s="788" customFormat="1" ht="15.6" thickTop="1" thickBot="1" x14ac:dyDescent="0.35">
      <c r="A8" s="787" t="s">
        <v>76</v>
      </c>
      <c r="B8" s="148">
        <v>0</v>
      </c>
      <c r="C8" s="148" t="s">
        <v>544</v>
      </c>
      <c r="D8" s="148" t="s">
        <v>544</v>
      </c>
      <c r="E8" s="148" t="s">
        <v>544</v>
      </c>
      <c r="F8" s="230">
        <v>0</v>
      </c>
      <c r="G8" s="230">
        <v>0</v>
      </c>
      <c r="H8" s="230">
        <v>0</v>
      </c>
      <c r="I8" s="148">
        <v>0</v>
      </c>
      <c r="J8" s="148">
        <v>0</v>
      </c>
      <c r="K8" s="148">
        <v>0</v>
      </c>
      <c r="L8" s="149">
        <v>0</v>
      </c>
      <c r="M8" s="149" t="s">
        <v>544</v>
      </c>
      <c r="N8" s="149" t="s">
        <v>544</v>
      </c>
      <c r="O8" s="149" t="s">
        <v>544</v>
      </c>
    </row>
    <row r="9" spans="1:15" s="788" customFormat="1" ht="15.6" thickTop="1" thickBot="1" x14ac:dyDescent="0.35">
      <c r="A9" s="787" t="s">
        <v>77</v>
      </c>
      <c r="B9" s="148">
        <v>0</v>
      </c>
      <c r="C9" s="148" t="s">
        <v>544</v>
      </c>
      <c r="D9" s="148">
        <v>0</v>
      </c>
      <c r="E9" s="148" t="s">
        <v>544</v>
      </c>
      <c r="F9" s="230">
        <v>0</v>
      </c>
      <c r="G9" s="230">
        <v>0</v>
      </c>
      <c r="H9" s="230">
        <v>0</v>
      </c>
      <c r="I9" s="148">
        <v>0</v>
      </c>
      <c r="J9" s="148">
        <v>0</v>
      </c>
      <c r="K9" s="148">
        <v>0</v>
      </c>
      <c r="L9" s="149">
        <v>0</v>
      </c>
      <c r="M9" s="149" t="s">
        <v>544</v>
      </c>
      <c r="N9" s="149">
        <v>0</v>
      </c>
      <c r="O9" s="149" t="s">
        <v>544</v>
      </c>
    </row>
    <row r="10" spans="1:15" s="788" customFormat="1" ht="15.6" thickTop="1" thickBot="1" x14ac:dyDescent="0.35">
      <c r="A10" s="787" t="s">
        <v>71</v>
      </c>
      <c r="B10" s="148">
        <v>0</v>
      </c>
      <c r="C10" s="148">
        <v>0</v>
      </c>
      <c r="D10" s="148" t="s">
        <v>544</v>
      </c>
      <c r="E10" s="148" t="s">
        <v>544</v>
      </c>
      <c r="F10" s="230">
        <v>0</v>
      </c>
      <c r="G10" s="230">
        <v>0</v>
      </c>
      <c r="H10" s="230">
        <v>0</v>
      </c>
      <c r="I10" s="148">
        <v>0</v>
      </c>
      <c r="J10" s="148">
        <v>0</v>
      </c>
      <c r="K10" s="148">
        <v>0</v>
      </c>
      <c r="L10" s="149">
        <v>0</v>
      </c>
      <c r="M10" s="149">
        <v>0</v>
      </c>
      <c r="N10" s="149" t="s">
        <v>544</v>
      </c>
      <c r="O10" s="149" t="s">
        <v>544</v>
      </c>
    </row>
    <row r="11" spans="1:15" s="788" customFormat="1" ht="15.6" thickTop="1" thickBot="1" x14ac:dyDescent="0.35">
      <c r="A11" s="787" t="s">
        <v>78</v>
      </c>
      <c r="B11" s="148">
        <v>0</v>
      </c>
      <c r="C11" s="148">
        <v>0</v>
      </c>
      <c r="D11" s="148" t="s">
        <v>544</v>
      </c>
      <c r="E11" s="148" t="s">
        <v>544</v>
      </c>
      <c r="F11" s="230">
        <v>0</v>
      </c>
      <c r="G11" s="230">
        <v>0</v>
      </c>
      <c r="H11" s="230">
        <v>0</v>
      </c>
      <c r="I11" s="148">
        <v>0</v>
      </c>
      <c r="J11" s="148">
        <v>0</v>
      </c>
      <c r="K11" s="148">
        <v>0</v>
      </c>
      <c r="L11" s="149">
        <v>0</v>
      </c>
      <c r="M11" s="149">
        <v>0</v>
      </c>
      <c r="N11" s="149" t="s">
        <v>544</v>
      </c>
      <c r="O11" s="149" t="s">
        <v>544</v>
      </c>
    </row>
    <row r="12" spans="1:15" s="788" customFormat="1" ht="15.6" thickTop="1" thickBot="1" x14ac:dyDescent="0.35">
      <c r="A12" s="787" t="s">
        <v>79</v>
      </c>
      <c r="B12" s="148">
        <v>0</v>
      </c>
      <c r="C12" s="148">
        <v>24</v>
      </c>
      <c r="D12" s="148">
        <v>11</v>
      </c>
      <c r="E12" s="148">
        <v>35</v>
      </c>
      <c r="F12" s="230">
        <v>0</v>
      </c>
      <c r="G12" s="230">
        <v>0</v>
      </c>
      <c r="H12" s="230">
        <v>0</v>
      </c>
      <c r="I12" s="148">
        <v>0</v>
      </c>
      <c r="J12" s="148">
        <v>0</v>
      </c>
      <c r="K12" s="148">
        <v>0</v>
      </c>
      <c r="L12" s="149">
        <v>0</v>
      </c>
      <c r="M12" s="149">
        <v>24</v>
      </c>
      <c r="N12" s="149">
        <v>11</v>
      </c>
      <c r="O12" s="149">
        <v>35</v>
      </c>
    </row>
    <row r="13" spans="1:15" s="788" customFormat="1" ht="15.6" thickTop="1" thickBot="1" x14ac:dyDescent="0.35">
      <c r="A13" s="787" t="s">
        <v>80</v>
      </c>
      <c r="B13" s="148">
        <v>0</v>
      </c>
      <c r="C13" s="148">
        <v>11</v>
      </c>
      <c r="D13" s="148">
        <v>8</v>
      </c>
      <c r="E13" s="148">
        <v>19</v>
      </c>
      <c r="F13" s="230" t="s">
        <v>544</v>
      </c>
      <c r="G13" s="230">
        <v>0</v>
      </c>
      <c r="H13" s="230" t="s">
        <v>544</v>
      </c>
      <c r="I13" s="148" t="s">
        <v>544</v>
      </c>
      <c r="J13" s="148" t="s">
        <v>544</v>
      </c>
      <c r="K13" s="148" t="s">
        <v>544</v>
      </c>
      <c r="L13" s="149">
        <v>0</v>
      </c>
      <c r="M13" s="149">
        <v>13</v>
      </c>
      <c r="N13" s="149">
        <v>10</v>
      </c>
      <c r="O13" s="149">
        <v>23</v>
      </c>
    </row>
    <row r="14" spans="1:15" s="788" customFormat="1" ht="15.6" thickTop="1" thickBot="1" x14ac:dyDescent="0.35">
      <c r="A14" s="787" t="s">
        <v>81</v>
      </c>
      <c r="B14" s="148">
        <v>0</v>
      </c>
      <c r="C14" s="148" t="s">
        <v>544</v>
      </c>
      <c r="D14" s="148" t="s">
        <v>544</v>
      </c>
      <c r="E14" s="148">
        <v>5</v>
      </c>
      <c r="F14" s="230">
        <v>0</v>
      </c>
      <c r="G14" s="230">
        <v>0</v>
      </c>
      <c r="H14" s="230">
        <v>0</v>
      </c>
      <c r="I14" s="148">
        <v>0</v>
      </c>
      <c r="J14" s="148" t="s">
        <v>544</v>
      </c>
      <c r="K14" s="148" t="s">
        <v>544</v>
      </c>
      <c r="L14" s="149">
        <v>0</v>
      </c>
      <c r="M14" s="149" t="s">
        <v>544</v>
      </c>
      <c r="N14" s="149">
        <v>5</v>
      </c>
      <c r="O14" s="149">
        <v>7</v>
      </c>
    </row>
    <row r="15" spans="1:15" s="788" customFormat="1" ht="15.6" thickTop="1" thickBot="1" x14ac:dyDescent="0.35">
      <c r="A15" s="787" t="s">
        <v>82</v>
      </c>
      <c r="B15" s="148">
        <v>0</v>
      </c>
      <c r="C15" s="148" t="s">
        <v>544</v>
      </c>
      <c r="D15" s="148" t="s">
        <v>544</v>
      </c>
      <c r="E15" s="148" t="s">
        <v>544</v>
      </c>
      <c r="F15" s="230">
        <v>0</v>
      </c>
      <c r="G15" s="230">
        <v>0</v>
      </c>
      <c r="H15" s="230">
        <v>0</v>
      </c>
      <c r="I15" s="148">
        <v>0</v>
      </c>
      <c r="J15" s="148">
        <v>0</v>
      </c>
      <c r="K15" s="148">
        <v>0</v>
      </c>
      <c r="L15" s="149">
        <v>0</v>
      </c>
      <c r="M15" s="149" t="s">
        <v>544</v>
      </c>
      <c r="N15" s="149" t="s">
        <v>544</v>
      </c>
      <c r="O15" s="149" t="s">
        <v>544</v>
      </c>
    </row>
    <row r="16" spans="1:15" s="788" customFormat="1" ht="15.6" thickTop="1" thickBot="1" x14ac:dyDescent="0.35">
      <c r="A16" s="787" t="s">
        <v>83</v>
      </c>
      <c r="B16" s="148">
        <v>0</v>
      </c>
      <c r="C16" s="148">
        <v>0</v>
      </c>
      <c r="D16" s="148" t="s">
        <v>544</v>
      </c>
      <c r="E16" s="148" t="s">
        <v>544</v>
      </c>
      <c r="F16" s="230">
        <v>0</v>
      </c>
      <c r="G16" s="230">
        <v>0</v>
      </c>
      <c r="H16" s="230">
        <v>0</v>
      </c>
      <c r="I16" s="148" t="s">
        <v>544</v>
      </c>
      <c r="J16" s="148">
        <v>0</v>
      </c>
      <c r="K16" s="148" t="s">
        <v>544</v>
      </c>
      <c r="L16" s="149">
        <v>0</v>
      </c>
      <c r="M16" s="149" t="s">
        <v>544</v>
      </c>
      <c r="N16" s="149" t="s">
        <v>544</v>
      </c>
      <c r="O16" s="149" t="s">
        <v>544</v>
      </c>
    </row>
    <row r="17" spans="1:15" s="788" customFormat="1" ht="15.6" thickTop="1" thickBot="1" x14ac:dyDescent="0.35">
      <c r="A17" s="787" t="s">
        <v>84</v>
      </c>
      <c r="B17" s="148" t="s">
        <v>544</v>
      </c>
      <c r="C17" s="148">
        <v>6</v>
      </c>
      <c r="D17" s="148">
        <v>7</v>
      </c>
      <c r="E17" s="148">
        <v>14</v>
      </c>
      <c r="F17" s="230" t="s">
        <v>544</v>
      </c>
      <c r="G17" s="230" t="s">
        <v>544</v>
      </c>
      <c r="H17" s="230" t="s">
        <v>544</v>
      </c>
      <c r="I17" s="148">
        <v>0</v>
      </c>
      <c r="J17" s="148">
        <v>0</v>
      </c>
      <c r="K17" s="148">
        <v>0</v>
      </c>
      <c r="L17" s="149" t="s">
        <v>544</v>
      </c>
      <c r="M17" s="149">
        <v>8</v>
      </c>
      <c r="N17" s="149">
        <v>8</v>
      </c>
      <c r="O17" s="149">
        <v>17</v>
      </c>
    </row>
    <row r="18" spans="1:15" s="788" customFormat="1" ht="15.6" thickTop="1" thickBot="1" x14ac:dyDescent="0.35">
      <c r="A18" s="787" t="s">
        <v>85</v>
      </c>
      <c r="B18" s="148">
        <v>0</v>
      </c>
      <c r="C18" s="148" t="s">
        <v>544</v>
      </c>
      <c r="D18" s="148">
        <v>0</v>
      </c>
      <c r="E18" s="148" t="s">
        <v>544</v>
      </c>
      <c r="F18" s="230">
        <v>0</v>
      </c>
      <c r="G18" s="230">
        <v>0</v>
      </c>
      <c r="H18" s="230">
        <v>0</v>
      </c>
      <c r="I18" s="148">
        <v>0</v>
      </c>
      <c r="J18" s="148">
        <v>0</v>
      </c>
      <c r="K18" s="148">
        <v>0</v>
      </c>
      <c r="L18" s="149">
        <v>0</v>
      </c>
      <c r="M18" s="149" t="s">
        <v>544</v>
      </c>
      <c r="N18" s="149">
        <v>0</v>
      </c>
      <c r="O18" s="149" t="s">
        <v>544</v>
      </c>
    </row>
    <row r="19" spans="1:15" s="788" customFormat="1" ht="15.6" thickTop="1" thickBot="1" x14ac:dyDescent="0.35">
      <c r="A19" s="787" t="s">
        <v>89</v>
      </c>
      <c r="B19" s="148">
        <v>0</v>
      </c>
      <c r="C19" s="148">
        <v>0</v>
      </c>
      <c r="D19" s="148" t="s">
        <v>544</v>
      </c>
      <c r="E19" s="148" t="s">
        <v>544</v>
      </c>
      <c r="F19" s="230">
        <v>0</v>
      </c>
      <c r="G19" s="230">
        <v>0</v>
      </c>
      <c r="H19" s="230">
        <v>0</v>
      </c>
      <c r="I19" s="148" t="s">
        <v>544</v>
      </c>
      <c r="J19" s="148">
        <v>0</v>
      </c>
      <c r="K19" s="148" t="s">
        <v>544</v>
      </c>
      <c r="L19" s="149">
        <v>0</v>
      </c>
      <c r="M19" s="149" t="s">
        <v>544</v>
      </c>
      <c r="N19" s="149" t="s">
        <v>544</v>
      </c>
      <c r="O19" s="149" t="s">
        <v>544</v>
      </c>
    </row>
    <row r="20" spans="1:15" s="788" customFormat="1" ht="15.6" thickTop="1" thickBot="1" x14ac:dyDescent="0.35">
      <c r="A20" s="787" t="s">
        <v>90</v>
      </c>
      <c r="B20" s="148">
        <v>0</v>
      </c>
      <c r="C20" s="148" t="s">
        <v>544</v>
      </c>
      <c r="D20" s="148" t="s">
        <v>544</v>
      </c>
      <c r="E20" s="148">
        <v>6</v>
      </c>
      <c r="F20" s="230">
        <v>0</v>
      </c>
      <c r="G20" s="230">
        <v>0</v>
      </c>
      <c r="H20" s="230">
        <v>0</v>
      </c>
      <c r="I20" s="148">
        <v>0</v>
      </c>
      <c r="J20" s="148">
        <v>0</v>
      </c>
      <c r="K20" s="148">
        <v>0</v>
      </c>
      <c r="L20" s="149">
        <v>0</v>
      </c>
      <c r="M20" s="149" t="s">
        <v>544</v>
      </c>
      <c r="N20" s="149" t="s">
        <v>544</v>
      </c>
      <c r="O20" s="149">
        <v>6</v>
      </c>
    </row>
    <row r="21" spans="1:15" s="788" customFormat="1" ht="15.6" thickTop="1" thickBot="1" x14ac:dyDescent="0.35">
      <c r="A21" s="787" t="s">
        <v>92</v>
      </c>
      <c r="B21" s="148" t="s">
        <v>544</v>
      </c>
      <c r="C21" s="148">
        <v>21</v>
      </c>
      <c r="D21" s="148">
        <v>7</v>
      </c>
      <c r="E21" s="148">
        <v>29</v>
      </c>
      <c r="F21" s="230" t="s">
        <v>544</v>
      </c>
      <c r="G21" s="230">
        <v>0</v>
      </c>
      <c r="H21" s="230" t="s">
        <v>544</v>
      </c>
      <c r="I21" s="148" t="s">
        <v>544</v>
      </c>
      <c r="J21" s="148">
        <v>0</v>
      </c>
      <c r="K21" s="148" t="s">
        <v>544</v>
      </c>
      <c r="L21" s="149" t="s">
        <v>544</v>
      </c>
      <c r="M21" s="149">
        <v>24</v>
      </c>
      <c r="N21" s="149">
        <v>7</v>
      </c>
      <c r="O21" s="149">
        <v>32</v>
      </c>
    </row>
    <row r="22" spans="1:15" s="788" customFormat="1" ht="15.6" thickTop="1" thickBot="1" x14ac:dyDescent="0.35">
      <c r="A22" s="787" t="s">
        <v>93</v>
      </c>
      <c r="B22" s="340">
        <v>0</v>
      </c>
      <c r="C22" s="340">
        <v>5</v>
      </c>
      <c r="D22" s="340">
        <v>0</v>
      </c>
      <c r="E22" s="340">
        <v>5</v>
      </c>
      <c r="F22" s="341">
        <v>0</v>
      </c>
      <c r="G22" s="341">
        <v>0</v>
      </c>
      <c r="H22" s="341">
        <v>0</v>
      </c>
      <c r="I22" s="340">
        <v>0</v>
      </c>
      <c r="J22" s="340">
        <v>0</v>
      </c>
      <c r="K22" s="340">
        <v>0</v>
      </c>
      <c r="L22" s="341">
        <v>0</v>
      </c>
      <c r="M22" s="341">
        <v>5</v>
      </c>
      <c r="N22" s="341">
        <v>0</v>
      </c>
      <c r="O22" s="341">
        <v>5</v>
      </c>
    </row>
    <row r="23" spans="1:15" s="788" customFormat="1" ht="15.6" thickTop="1" thickBot="1" x14ac:dyDescent="0.35">
      <c r="A23" s="787" t="s">
        <v>94</v>
      </c>
      <c r="B23" s="148">
        <v>0</v>
      </c>
      <c r="C23" s="148">
        <v>18</v>
      </c>
      <c r="D23" s="148" t="s">
        <v>544</v>
      </c>
      <c r="E23" s="148">
        <v>22</v>
      </c>
      <c r="F23" s="230" t="s">
        <v>544</v>
      </c>
      <c r="G23" s="230">
        <v>0</v>
      </c>
      <c r="H23" s="230" t="s">
        <v>544</v>
      </c>
      <c r="I23" s="148">
        <v>0</v>
      </c>
      <c r="J23" s="148">
        <v>0</v>
      </c>
      <c r="K23" s="148">
        <v>0</v>
      </c>
      <c r="L23" s="149">
        <v>0</v>
      </c>
      <c r="M23" s="149">
        <v>20</v>
      </c>
      <c r="N23" s="149" t="s">
        <v>544</v>
      </c>
      <c r="O23" s="149">
        <v>24</v>
      </c>
    </row>
    <row r="24" spans="1:15" ht="15.6" thickTop="1" thickBot="1" x14ac:dyDescent="0.35">
      <c r="A24" s="787" t="s">
        <v>95</v>
      </c>
      <c r="B24" s="148">
        <v>0</v>
      </c>
      <c r="C24" s="148" t="s">
        <v>544</v>
      </c>
      <c r="D24" s="148">
        <v>0</v>
      </c>
      <c r="E24" s="148" t="s">
        <v>544</v>
      </c>
      <c r="F24" s="230">
        <v>0</v>
      </c>
      <c r="G24" s="230">
        <v>0</v>
      </c>
      <c r="H24" s="230">
        <v>0</v>
      </c>
      <c r="I24" s="148">
        <v>0</v>
      </c>
      <c r="J24" s="148">
        <v>0</v>
      </c>
      <c r="K24" s="148">
        <v>0</v>
      </c>
      <c r="L24" s="149">
        <v>0</v>
      </c>
      <c r="M24" s="149" t="s">
        <v>544</v>
      </c>
      <c r="N24" s="149">
        <v>0</v>
      </c>
      <c r="O24" s="149" t="s">
        <v>544</v>
      </c>
    </row>
    <row r="25" spans="1:15" ht="19.95" customHeight="1" thickTop="1" thickBot="1" x14ac:dyDescent="0.35">
      <c r="A25" s="789" t="s">
        <v>5</v>
      </c>
      <c r="B25" s="150" t="s">
        <v>544</v>
      </c>
      <c r="C25" s="150">
        <v>101</v>
      </c>
      <c r="D25" s="150">
        <v>60</v>
      </c>
      <c r="E25" s="150">
        <v>165</v>
      </c>
      <c r="F25" s="342">
        <v>9</v>
      </c>
      <c r="G25" s="342" t="s">
        <v>544</v>
      </c>
      <c r="H25" s="342">
        <v>10</v>
      </c>
      <c r="I25" s="150">
        <v>5</v>
      </c>
      <c r="J25" s="150">
        <v>5</v>
      </c>
      <c r="K25" s="150">
        <v>10</v>
      </c>
      <c r="L25" s="151" t="s">
        <v>544</v>
      </c>
      <c r="M25" s="151">
        <v>115</v>
      </c>
      <c r="N25" s="151">
        <v>66</v>
      </c>
      <c r="O25" s="151">
        <v>185</v>
      </c>
    </row>
    <row r="26" spans="1:15" s="788" customFormat="1" ht="19.95" customHeight="1" thickTop="1" x14ac:dyDescent="0.3">
      <c r="A26" s="1056" t="s">
        <v>564</v>
      </c>
      <c r="B26" s="1056"/>
      <c r="C26" s="1056"/>
      <c r="D26" s="1056"/>
      <c r="E26" s="1056"/>
      <c r="F26" s="1056"/>
      <c r="G26" s="1056"/>
      <c r="H26" s="1056"/>
      <c r="I26" s="1056"/>
      <c r="J26" s="1056"/>
      <c r="K26" s="1056"/>
      <c r="L26" s="1056"/>
      <c r="M26" s="1056"/>
      <c r="N26" s="1056"/>
      <c r="O26" s="1056"/>
    </row>
    <row r="27" spans="1:15" ht="19.95" customHeight="1" x14ac:dyDescent="0.3">
      <c r="A27" s="1055" t="s">
        <v>472</v>
      </c>
      <c r="B27" s="1055"/>
      <c r="C27" s="1055"/>
      <c r="D27" s="1055"/>
      <c r="E27" s="1055"/>
      <c r="F27" s="1055"/>
      <c r="G27" s="1055"/>
      <c r="H27" s="1055"/>
      <c r="I27" s="1055"/>
      <c r="J27" s="1055"/>
      <c r="K27" s="1055"/>
      <c r="L27" s="1055"/>
      <c r="M27" s="1055"/>
      <c r="N27" s="1055"/>
      <c r="O27" s="1055"/>
    </row>
  </sheetData>
  <mergeCells count="7">
    <mergeCell ref="A27:O27"/>
    <mergeCell ref="A26:O26"/>
    <mergeCell ref="A1:O1"/>
    <mergeCell ref="F2:H2"/>
    <mergeCell ref="B2:E2"/>
    <mergeCell ref="I2:K2"/>
    <mergeCell ref="L2:O2"/>
  </mergeCells>
  <printOptions horizontalCentered="1"/>
  <pageMargins left="0.39370078740157483" right="0.39370078740157483" top="0.74803149606299213" bottom="0.74803149606299213" header="0.31496062992125984" footer="0.31496062992125984"/>
  <pageSetup paperSize="9" scale="91" orientation="landscape" r:id="rId1"/>
  <headerFooter>
    <oddFooter>&amp;R&amp;[27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view="pageBreakPreview" zoomScaleNormal="100" zoomScaleSheetLayoutView="100" workbookViewId="0">
      <selection activeCell="O20" sqref="O20"/>
    </sheetView>
  </sheetViews>
  <sheetFormatPr defaultColWidth="9.109375" defaultRowHeight="14.4" x14ac:dyDescent="0.3"/>
  <cols>
    <col min="1" max="1" width="2.109375" style="1" customWidth="1"/>
    <col min="2" max="2" width="8" style="1" customWidth="1"/>
    <col min="3" max="3" width="9.109375" style="1"/>
    <col min="4" max="4" width="14.33203125" style="1" customWidth="1"/>
    <col min="5" max="5" width="9.109375" style="1"/>
    <col min="6" max="6" width="12.109375" style="1" customWidth="1"/>
    <col min="7" max="10" width="9.109375" style="1"/>
    <col min="11" max="11" width="7.109375" style="1" customWidth="1"/>
    <col min="12" max="12" width="9.33203125" style="1" customWidth="1"/>
    <col min="13" max="16384" width="9.109375" style="1"/>
  </cols>
  <sheetData>
    <row r="1" spans="1:12" s="554" customFormat="1" ht="25.2" customHeight="1" x14ac:dyDescent="0.3">
      <c r="A1" s="555"/>
      <c r="B1" s="961" t="s">
        <v>551</v>
      </c>
      <c r="C1" s="961"/>
      <c r="D1" s="961"/>
      <c r="E1" s="961"/>
      <c r="F1" s="961"/>
      <c r="G1" s="961"/>
      <c r="H1" s="555"/>
      <c r="I1" s="555"/>
      <c r="J1" s="555"/>
      <c r="K1" s="555"/>
      <c r="L1" s="555"/>
    </row>
    <row r="2" spans="1:12" x14ac:dyDescent="0.3">
      <c r="A2" s="34"/>
    </row>
    <row r="3" spans="1:12" x14ac:dyDescent="0.3">
      <c r="A3" s="34"/>
    </row>
    <row r="4" spans="1:12" x14ac:dyDescent="0.3">
      <c r="A4" s="34"/>
    </row>
    <row r="5" spans="1:12" x14ac:dyDescent="0.3">
      <c r="A5" s="34"/>
    </row>
    <row r="6" spans="1:12" x14ac:dyDescent="0.3">
      <c r="A6" s="34"/>
    </row>
    <row r="7" spans="1:12" x14ac:dyDescent="0.3">
      <c r="A7" s="34"/>
      <c r="B7" s="11"/>
      <c r="C7" s="35"/>
      <c r="D7" s="11"/>
    </row>
    <row r="8" spans="1:12" x14ac:dyDescent="0.3">
      <c r="A8" s="34"/>
      <c r="B8" s="29"/>
      <c r="C8" s="36"/>
      <c r="D8" s="11"/>
    </row>
    <row r="9" spans="1:12" x14ac:dyDescent="0.3">
      <c r="A9" s="34"/>
      <c r="B9" s="30"/>
    </row>
    <row r="10" spans="1:12" x14ac:dyDescent="0.3">
      <c r="A10" s="34"/>
    </row>
    <row r="11" spans="1:12" x14ac:dyDescent="0.3">
      <c r="A11" s="34"/>
    </row>
    <row r="12" spans="1:12" x14ac:dyDescent="0.3">
      <c r="A12" s="34"/>
    </row>
    <row r="13" spans="1:12" x14ac:dyDescent="0.3">
      <c r="A13" s="34"/>
    </row>
    <row r="14" spans="1:12" x14ac:dyDescent="0.3">
      <c r="A14" s="34"/>
    </row>
    <row r="15" spans="1:12" x14ac:dyDescent="0.3">
      <c r="A15" s="34"/>
    </row>
    <row r="16" spans="1:12" x14ac:dyDescent="0.3">
      <c r="A16" s="34"/>
    </row>
    <row r="17" spans="1:12" x14ac:dyDescent="0.3">
      <c r="A17" s="34"/>
    </row>
    <row r="18" spans="1:12" x14ac:dyDescent="0.3">
      <c r="A18" s="34"/>
    </row>
    <row r="20" spans="1:12" ht="19.5" customHeight="1" x14ac:dyDescent="0.3">
      <c r="B20" s="37"/>
    </row>
    <row r="21" spans="1:12" ht="10.5" customHeight="1" x14ac:dyDescent="0.3"/>
    <row r="22" spans="1:12" s="41" customFormat="1" ht="50.25" customHeight="1" x14ac:dyDescent="0.3">
      <c r="A22" s="962" t="s">
        <v>540</v>
      </c>
      <c r="B22" s="963"/>
      <c r="C22" s="963"/>
      <c r="D22" s="963"/>
      <c r="E22" s="963"/>
      <c r="F22" s="963"/>
      <c r="G22" s="963"/>
      <c r="H22" s="963"/>
      <c r="I22" s="963"/>
      <c r="J22" s="963"/>
      <c r="K22" s="963"/>
      <c r="L22" s="963"/>
    </row>
    <row r="23" spans="1:12" s="41" customFormat="1" ht="12.75" customHeight="1" x14ac:dyDescent="0.3">
      <c r="A23" s="499" t="s">
        <v>280</v>
      </c>
      <c r="B23" s="500"/>
      <c r="C23" s="186"/>
      <c r="D23" s="187"/>
      <c r="E23" s="187"/>
      <c r="F23" s="187"/>
      <c r="G23" s="187"/>
      <c r="H23" s="188"/>
      <c r="I23" s="188"/>
      <c r="J23" s="188"/>
      <c r="K23" s="188"/>
      <c r="L23" s="188"/>
    </row>
    <row r="24" spans="1:12" s="41" customFormat="1" x14ac:dyDescent="0.3">
      <c r="A24" s="501" t="s">
        <v>281</v>
      </c>
      <c r="B24" s="501"/>
      <c r="C24" s="189"/>
      <c r="D24" s="189"/>
      <c r="E24" s="190"/>
      <c r="F24" s="190"/>
      <c r="G24" s="186"/>
      <c r="H24" s="188"/>
      <c r="I24" s="188"/>
      <c r="J24" s="188"/>
      <c r="K24" s="188"/>
      <c r="L24" s="188"/>
    </row>
    <row r="25" spans="1:12" s="53" customFormat="1" ht="10.5" customHeight="1" x14ac:dyDescent="0.3">
      <c r="A25" s="501" t="s">
        <v>282</v>
      </c>
      <c r="B25" s="501"/>
      <c r="C25" s="189"/>
      <c r="D25" s="189"/>
      <c r="E25" s="190"/>
      <c r="F25" s="190"/>
      <c r="G25" s="186"/>
      <c r="H25" s="188"/>
      <c r="I25" s="188"/>
      <c r="J25" s="188"/>
      <c r="K25" s="188"/>
      <c r="L25" s="188"/>
    </row>
    <row r="26" spans="1:12" s="53" customFormat="1" ht="10.5" customHeight="1" x14ac:dyDescent="0.3">
      <c r="A26" s="501" t="s">
        <v>283</v>
      </c>
      <c r="B26" s="501"/>
      <c r="C26" s="189"/>
      <c r="D26" s="189"/>
      <c r="E26" s="190"/>
      <c r="F26" s="190"/>
      <c r="G26" s="186"/>
      <c r="H26" s="188"/>
      <c r="I26" s="188"/>
      <c r="J26" s="188"/>
      <c r="K26" s="188"/>
      <c r="L26" s="188"/>
    </row>
    <row r="27" spans="1:12" s="53" customFormat="1" ht="10.5" customHeight="1" x14ac:dyDescent="0.3">
      <c r="A27" s="501" t="s">
        <v>284</v>
      </c>
      <c r="B27" s="501"/>
      <c r="C27" s="189"/>
      <c r="D27" s="189"/>
      <c r="E27" s="190"/>
      <c r="F27" s="190"/>
      <c r="G27" s="186"/>
      <c r="H27" s="188"/>
      <c r="I27" s="188"/>
      <c r="J27" s="188"/>
      <c r="K27" s="188"/>
      <c r="L27" s="188"/>
    </row>
    <row r="28" spans="1:12" s="53" customFormat="1" ht="10.5" customHeight="1" x14ac:dyDescent="0.3">
      <c r="A28" s="501" t="s">
        <v>285</v>
      </c>
      <c r="B28" s="501"/>
      <c r="C28" s="189"/>
      <c r="D28" s="189"/>
      <c r="E28" s="190"/>
      <c r="F28" s="190"/>
      <c r="G28" s="186"/>
      <c r="H28" s="188"/>
      <c r="I28" s="188"/>
      <c r="J28" s="188"/>
      <c r="K28" s="188"/>
      <c r="L28" s="188"/>
    </row>
    <row r="29" spans="1:12" s="53" customFormat="1" ht="10.5" customHeight="1" x14ac:dyDescent="0.3">
      <c r="A29" s="501" t="s">
        <v>286</v>
      </c>
      <c r="B29" s="501"/>
      <c r="C29" s="189"/>
      <c r="D29" s="189"/>
      <c r="E29" s="190"/>
      <c r="F29" s="190"/>
      <c r="G29" s="186"/>
      <c r="H29" s="188"/>
      <c r="I29" s="188"/>
      <c r="J29" s="188"/>
      <c r="K29" s="188"/>
      <c r="L29" s="188"/>
    </row>
    <row r="30" spans="1:12" s="53" customFormat="1" ht="10.5" customHeight="1" x14ac:dyDescent="0.3">
      <c r="A30" s="501" t="s">
        <v>287</v>
      </c>
      <c r="B30" s="501"/>
      <c r="C30" s="189"/>
      <c r="D30" s="189"/>
      <c r="E30" s="190"/>
      <c r="F30" s="190"/>
      <c r="G30" s="186"/>
      <c r="H30" s="188"/>
      <c r="I30" s="188"/>
      <c r="J30" s="188"/>
      <c r="K30" s="188"/>
      <c r="L30" s="188"/>
    </row>
    <row r="31" spans="1:12" s="53" customFormat="1" ht="10.5" customHeight="1" x14ac:dyDescent="0.3">
      <c r="A31" s="501" t="s">
        <v>288</v>
      </c>
      <c r="B31" s="501"/>
      <c r="C31" s="189"/>
      <c r="D31" s="189"/>
      <c r="E31" s="190"/>
      <c r="F31" s="190"/>
      <c r="G31" s="186"/>
      <c r="H31" s="188"/>
      <c r="I31" s="188"/>
      <c r="J31" s="188"/>
      <c r="K31" s="188"/>
      <c r="L31" s="188"/>
    </row>
    <row r="32" spans="1:12" s="53" customFormat="1" ht="10.5" customHeight="1" x14ac:dyDescent="0.3">
      <c r="A32" s="501" t="s">
        <v>289</v>
      </c>
      <c r="B32" s="501"/>
      <c r="C32" s="189"/>
      <c r="D32" s="189"/>
      <c r="E32" s="190"/>
      <c r="F32" s="190"/>
      <c r="G32" s="186"/>
      <c r="H32" s="188"/>
      <c r="I32" s="188"/>
      <c r="J32" s="188"/>
      <c r="K32" s="188"/>
      <c r="L32" s="188"/>
    </row>
    <row r="33" spans="1:12" s="53" customFormat="1" ht="10.5" customHeight="1" x14ac:dyDescent="0.3">
      <c r="A33" s="500" t="s">
        <v>472</v>
      </c>
      <c r="B33" s="502"/>
      <c r="C33" s="188"/>
      <c r="D33" s="188"/>
      <c r="E33" s="188"/>
      <c r="F33" s="188"/>
      <c r="G33" s="188"/>
      <c r="H33" s="188"/>
      <c r="I33" s="188"/>
      <c r="J33" s="188"/>
      <c r="K33" s="188"/>
      <c r="L33" s="188"/>
    </row>
    <row r="34" spans="1:12" s="41" customFormat="1" x14ac:dyDescent="0.3">
      <c r="C34" s="188"/>
      <c r="D34" s="188"/>
      <c r="E34" s="188"/>
      <c r="F34" s="188"/>
      <c r="G34" s="188"/>
      <c r="H34" s="188"/>
      <c r="I34" s="188"/>
      <c r="J34" s="188"/>
      <c r="K34" s="188"/>
      <c r="L34" s="188"/>
    </row>
  </sheetData>
  <mergeCells count="2">
    <mergeCell ref="B1:G1"/>
    <mergeCell ref="A22:L22"/>
  </mergeCells>
  <printOptions horizontalCentered="1"/>
  <pageMargins left="0.23622047244094491" right="0.23622047244094491" top="0.62992125984251968" bottom="0.62992125984251968" header="0.31496062992125984" footer="0.31496062992125984"/>
  <pageSetup paperSize="9" fitToHeight="0" orientation="landscape" r:id="rId1"/>
  <headerFooter>
    <oddFooter>&amp;R&amp;[1</oddFooter>
  </headerFooter>
  <rowBreaks count="1" manualBreakCount="1">
    <brk id="34" max="11"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view="pageBreakPreview" zoomScaleNormal="100" zoomScaleSheetLayoutView="100" workbookViewId="0">
      <selection activeCell="C2" sqref="C2"/>
    </sheetView>
  </sheetViews>
  <sheetFormatPr defaultRowHeight="14.4" x14ac:dyDescent="0.3"/>
  <cols>
    <col min="1" max="1" width="80" style="13" customWidth="1"/>
  </cols>
  <sheetData>
    <row r="1" spans="1:1" s="559" customFormat="1" ht="39" customHeight="1" x14ac:dyDescent="0.3">
      <c r="A1" s="635" t="s">
        <v>475</v>
      </c>
    </row>
    <row r="2" spans="1:1" ht="409.2" customHeight="1" x14ac:dyDescent="0.3">
      <c r="A2" s="634"/>
    </row>
    <row r="3" spans="1:1" x14ac:dyDescent="0.3">
      <c r="A3" s="1058"/>
    </row>
    <row r="4" spans="1:1" x14ac:dyDescent="0.3">
      <c r="A4" s="1058"/>
    </row>
    <row r="5" spans="1:1" x14ac:dyDescent="0.3">
      <c r="A5" s="1058"/>
    </row>
    <row r="6" spans="1:1" x14ac:dyDescent="0.3">
      <c r="A6" s="1058"/>
    </row>
    <row r="7" spans="1:1" x14ac:dyDescent="0.3">
      <c r="A7" s="1058"/>
    </row>
    <row r="8" spans="1:1" x14ac:dyDescent="0.3">
      <c r="A8" s="1058"/>
    </row>
    <row r="9" spans="1:1" x14ac:dyDescent="0.3">
      <c r="A9" s="1058"/>
    </row>
    <row r="10" spans="1:1" x14ac:dyDescent="0.3">
      <c r="A10" s="1058"/>
    </row>
    <row r="11" spans="1:1" x14ac:dyDescent="0.3">
      <c r="A11" s="1058"/>
    </row>
    <row r="12" spans="1:1" x14ac:dyDescent="0.3">
      <c r="A12" s="1058"/>
    </row>
    <row r="13" spans="1:1" x14ac:dyDescent="0.3">
      <c r="A13" s="1058"/>
    </row>
    <row r="14" spans="1:1" x14ac:dyDescent="0.3">
      <c r="A14" s="1058"/>
    </row>
    <row r="15" spans="1:1" x14ac:dyDescent="0.3">
      <c r="A15" s="1058"/>
    </row>
    <row r="16" spans="1:1" x14ac:dyDescent="0.3">
      <c r="A16" s="1058"/>
    </row>
    <row r="17" spans="1:1" x14ac:dyDescent="0.3">
      <c r="A17" s="1058"/>
    </row>
    <row r="18" spans="1:1" x14ac:dyDescent="0.3">
      <c r="A18" s="1058"/>
    </row>
    <row r="19" spans="1:1" x14ac:dyDescent="0.3">
      <c r="A19" s="1058"/>
    </row>
    <row r="20" spans="1:1" x14ac:dyDescent="0.3">
      <c r="A20" s="1058"/>
    </row>
    <row r="21" spans="1:1" x14ac:dyDescent="0.3">
      <c r="A21" s="1058"/>
    </row>
    <row r="22" spans="1:1" x14ac:dyDescent="0.3">
      <c r="A22" s="1058"/>
    </row>
    <row r="23" spans="1:1" x14ac:dyDescent="0.3">
      <c r="A23" s="1058"/>
    </row>
    <row r="24" spans="1:1" x14ac:dyDescent="0.3">
      <c r="A24" s="1058"/>
    </row>
    <row r="25" spans="1:1" x14ac:dyDescent="0.3">
      <c r="A25" s="1058"/>
    </row>
  </sheetData>
  <mergeCells count="1">
    <mergeCell ref="A3:A25"/>
  </mergeCells>
  <printOptions horizontalCentered="1"/>
  <pageMargins left="0.70866141732283472" right="0.70866141732283472" top="0.74803149606299213" bottom="0.74803149606299213" header="0.31496062992125984" footer="0.31496062992125984"/>
  <pageSetup paperSize="9" orientation="portrait" r:id="rId1"/>
  <headerFooter>
    <oddFooter>&amp;R&amp;[28</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
  <sheetViews>
    <sheetView showGridLines="0" view="pageBreakPreview" zoomScaleNormal="100" zoomScaleSheetLayoutView="100" workbookViewId="0">
      <selection activeCell="I19" sqref="I19"/>
    </sheetView>
  </sheetViews>
  <sheetFormatPr defaultColWidth="9.109375" defaultRowHeight="18" customHeight="1" x14ac:dyDescent="0.3"/>
  <cols>
    <col min="1" max="1" width="40.33203125" style="782" customWidth="1"/>
    <col min="2" max="2" width="7.6640625" style="783" customWidth="1"/>
    <col min="3" max="3" width="7.33203125" style="783" customWidth="1"/>
    <col min="4" max="4" width="10.6640625" style="783" customWidth="1"/>
    <col min="5" max="5" width="7.33203125" style="783" customWidth="1"/>
    <col min="6" max="6" width="7.6640625" style="783" customWidth="1"/>
    <col min="7" max="7" width="7.33203125" style="783" customWidth="1"/>
    <col min="8" max="8" width="10.6640625" style="783" customWidth="1"/>
    <col min="9" max="9" width="7.33203125" style="783" customWidth="1"/>
    <col min="10" max="12" width="7.6640625" style="783" customWidth="1"/>
    <col min="13" max="13" width="7.33203125" style="783" customWidth="1"/>
    <col min="14" max="14" width="10.6640625" style="783" customWidth="1"/>
    <col min="15" max="15" width="7.33203125" style="783" customWidth="1"/>
    <col min="16" max="18" width="7.6640625" style="783" customWidth="1"/>
    <col min="19" max="19" width="7.33203125" style="783" customWidth="1"/>
    <col min="20" max="20" width="10.6640625" style="783" customWidth="1"/>
    <col min="21" max="21" width="6.88671875" style="783" customWidth="1"/>
    <col min="22" max="23" width="7.33203125" style="782" customWidth="1"/>
    <col min="24" max="194" width="9.109375" style="782"/>
    <col min="195" max="195" width="39.88671875" style="782" customWidth="1"/>
    <col min="196" max="215" width="6.6640625" style="782" customWidth="1"/>
    <col min="216" max="16384" width="9.109375" style="782"/>
  </cols>
  <sheetData>
    <row r="1" spans="1:21" s="776" customFormat="1" ht="25.2" customHeight="1" thickTop="1" thickBot="1" x14ac:dyDescent="0.35">
      <c r="A1" s="1031" t="s">
        <v>566</v>
      </c>
      <c r="B1" s="1031"/>
      <c r="C1" s="1031"/>
      <c r="D1" s="1031"/>
      <c r="E1" s="1031"/>
      <c r="F1" s="1031"/>
      <c r="G1" s="1031"/>
      <c r="H1" s="1031"/>
      <c r="I1" s="1031"/>
      <c r="J1" s="1031"/>
      <c r="K1" s="1031"/>
      <c r="L1" s="1031"/>
      <c r="M1" s="1031"/>
      <c r="N1" s="1031"/>
      <c r="O1" s="1031"/>
      <c r="P1" s="1031"/>
      <c r="Q1" s="1031"/>
      <c r="R1" s="1031"/>
      <c r="S1" s="1031"/>
      <c r="T1" s="1031"/>
      <c r="U1" s="1057"/>
    </row>
    <row r="2" spans="1:21" s="778" customFormat="1" ht="83.4" customHeight="1" thickTop="1" thickBot="1" x14ac:dyDescent="0.35">
      <c r="A2" s="777"/>
      <c r="B2" s="1059" t="s">
        <v>132</v>
      </c>
      <c r="C2" s="1060"/>
      <c r="D2" s="1060"/>
      <c r="E2" s="1061"/>
      <c r="F2" s="1054" t="s">
        <v>236</v>
      </c>
      <c r="G2" s="1054"/>
      <c r="H2" s="1054"/>
      <c r="I2" s="1054"/>
      <c r="J2" s="1054" t="s">
        <v>228</v>
      </c>
      <c r="K2" s="1054"/>
      <c r="L2" s="1054" t="s">
        <v>241</v>
      </c>
      <c r="M2" s="1054"/>
      <c r="N2" s="1054"/>
      <c r="O2" s="1054"/>
      <c r="P2" s="1054" t="s">
        <v>229</v>
      </c>
      <c r="Q2" s="1054"/>
      <c r="R2" s="1054" t="s">
        <v>125</v>
      </c>
      <c r="S2" s="1054"/>
      <c r="T2" s="1054"/>
      <c r="U2" s="1054"/>
    </row>
    <row r="3" spans="1:21" s="778" customFormat="1" ht="49.95" customHeight="1" thickTop="1" thickBot="1" x14ac:dyDescent="0.35">
      <c r="A3" s="779"/>
      <c r="B3" s="131" t="s">
        <v>141</v>
      </c>
      <c r="C3" s="131" t="s">
        <v>7</v>
      </c>
      <c r="D3" s="131" t="s">
        <v>325</v>
      </c>
      <c r="E3" s="131" t="s">
        <v>126</v>
      </c>
      <c r="F3" s="131" t="s">
        <v>141</v>
      </c>
      <c r="G3" s="131" t="s">
        <v>7</v>
      </c>
      <c r="H3" s="131" t="s">
        <v>325</v>
      </c>
      <c r="I3" s="131" t="s">
        <v>126</v>
      </c>
      <c r="J3" s="131" t="s">
        <v>7</v>
      </c>
      <c r="K3" s="131" t="s">
        <v>126</v>
      </c>
      <c r="L3" s="131" t="s">
        <v>141</v>
      </c>
      <c r="M3" s="131" t="s">
        <v>7</v>
      </c>
      <c r="N3" s="131" t="s">
        <v>325</v>
      </c>
      <c r="O3" s="131" t="s">
        <v>126</v>
      </c>
      <c r="P3" s="131" t="s">
        <v>7</v>
      </c>
      <c r="Q3" s="131" t="s">
        <v>126</v>
      </c>
      <c r="R3" s="131" t="s">
        <v>141</v>
      </c>
      <c r="S3" s="131" t="s">
        <v>7</v>
      </c>
      <c r="T3" s="131" t="s">
        <v>325</v>
      </c>
      <c r="U3" s="131" t="s">
        <v>126</v>
      </c>
    </row>
    <row r="4" spans="1:21" s="778" customFormat="1" ht="16.5" customHeight="1" thickTop="1" thickBot="1" x14ac:dyDescent="0.35">
      <c r="A4" s="663" t="s">
        <v>133</v>
      </c>
      <c r="B4" s="155">
        <v>0</v>
      </c>
      <c r="C4" s="155">
        <v>0</v>
      </c>
      <c r="D4" s="155">
        <v>0</v>
      </c>
      <c r="E4" s="155">
        <v>0</v>
      </c>
      <c r="F4" s="159">
        <v>0</v>
      </c>
      <c r="G4" s="159" t="s">
        <v>544</v>
      </c>
      <c r="H4" s="159">
        <v>0</v>
      </c>
      <c r="I4" s="159" t="s">
        <v>544</v>
      </c>
      <c r="J4" s="636">
        <v>0</v>
      </c>
      <c r="K4" s="636">
        <v>0</v>
      </c>
      <c r="L4" s="637">
        <v>0</v>
      </c>
      <c r="M4" s="637" t="s">
        <v>544</v>
      </c>
      <c r="N4" s="637">
        <v>0</v>
      </c>
      <c r="O4" s="637" t="s">
        <v>544</v>
      </c>
      <c r="P4" s="636">
        <v>0</v>
      </c>
      <c r="Q4" s="636">
        <v>0</v>
      </c>
      <c r="R4" s="637">
        <v>0</v>
      </c>
      <c r="S4" s="637" t="s">
        <v>544</v>
      </c>
      <c r="T4" s="637">
        <v>0</v>
      </c>
      <c r="U4" s="637" t="s">
        <v>544</v>
      </c>
    </row>
    <row r="5" spans="1:21" s="778" customFormat="1" ht="16.5" customHeight="1" thickTop="1" thickBot="1" x14ac:dyDescent="0.35">
      <c r="A5" s="663" t="s">
        <v>29</v>
      </c>
      <c r="B5" s="155">
        <v>0</v>
      </c>
      <c r="C5" s="155" t="s">
        <v>544</v>
      </c>
      <c r="D5" s="155">
        <v>0</v>
      </c>
      <c r="E5" s="155" t="s">
        <v>544</v>
      </c>
      <c r="F5" s="159">
        <v>0</v>
      </c>
      <c r="G5" s="159">
        <v>58</v>
      </c>
      <c r="H5" s="159">
        <v>7</v>
      </c>
      <c r="I5" s="159">
        <v>65</v>
      </c>
      <c r="J5" s="636" t="s">
        <v>544</v>
      </c>
      <c r="K5" s="636" t="s">
        <v>544</v>
      </c>
      <c r="L5" s="637">
        <v>0</v>
      </c>
      <c r="M5" s="637">
        <v>9</v>
      </c>
      <c r="N5" s="637" t="s">
        <v>544</v>
      </c>
      <c r="O5" s="637">
        <v>12</v>
      </c>
      <c r="P5" s="636">
        <v>0</v>
      </c>
      <c r="Q5" s="636">
        <v>0</v>
      </c>
      <c r="R5" s="637">
        <v>0</v>
      </c>
      <c r="S5" s="637">
        <v>71</v>
      </c>
      <c r="T5" s="637">
        <v>10</v>
      </c>
      <c r="U5" s="637">
        <v>81</v>
      </c>
    </row>
    <row r="6" spans="1:21" s="778" customFormat="1" ht="16.5" customHeight="1" thickTop="1" thickBot="1" x14ac:dyDescent="0.35">
      <c r="A6" s="663" t="s">
        <v>30</v>
      </c>
      <c r="B6" s="155">
        <v>0</v>
      </c>
      <c r="C6" s="155">
        <v>12</v>
      </c>
      <c r="D6" s="155" t="s">
        <v>544</v>
      </c>
      <c r="E6" s="155">
        <v>15</v>
      </c>
      <c r="F6" s="159">
        <v>16</v>
      </c>
      <c r="G6" s="159">
        <v>242</v>
      </c>
      <c r="H6" s="159">
        <v>52</v>
      </c>
      <c r="I6" s="159">
        <v>310</v>
      </c>
      <c r="J6" s="636">
        <v>0</v>
      </c>
      <c r="K6" s="636">
        <v>0</v>
      </c>
      <c r="L6" s="637">
        <v>0</v>
      </c>
      <c r="M6" s="637">
        <v>58</v>
      </c>
      <c r="N6" s="637">
        <v>28</v>
      </c>
      <c r="O6" s="637">
        <v>86</v>
      </c>
      <c r="P6" s="636" t="s">
        <v>544</v>
      </c>
      <c r="Q6" s="636" t="s">
        <v>544</v>
      </c>
      <c r="R6" s="637">
        <v>16</v>
      </c>
      <c r="S6" s="637">
        <v>313</v>
      </c>
      <c r="T6" s="637">
        <v>83</v>
      </c>
      <c r="U6" s="637">
        <v>412</v>
      </c>
    </row>
    <row r="7" spans="1:21" s="778" customFormat="1" ht="16.5" customHeight="1" thickTop="1" thickBot="1" x14ac:dyDescent="0.35">
      <c r="A7" s="663" t="s">
        <v>47</v>
      </c>
      <c r="B7" s="155">
        <v>0</v>
      </c>
      <c r="C7" s="155">
        <v>0</v>
      </c>
      <c r="D7" s="155" t="s">
        <v>544</v>
      </c>
      <c r="E7" s="155" t="s">
        <v>544</v>
      </c>
      <c r="F7" s="159">
        <v>0</v>
      </c>
      <c r="G7" s="159">
        <v>16</v>
      </c>
      <c r="H7" s="159">
        <v>28</v>
      </c>
      <c r="I7" s="159">
        <v>44</v>
      </c>
      <c r="J7" s="636">
        <v>0</v>
      </c>
      <c r="K7" s="636">
        <v>0</v>
      </c>
      <c r="L7" s="637">
        <v>0</v>
      </c>
      <c r="M7" s="637" t="s">
        <v>544</v>
      </c>
      <c r="N7" s="637">
        <v>6</v>
      </c>
      <c r="O7" s="637">
        <v>7</v>
      </c>
      <c r="P7" s="636">
        <v>0</v>
      </c>
      <c r="Q7" s="636">
        <v>0</v>
      </c>
      <c r="R7" s="637">
        <v>0</v>
      </c>
      <c r="S7" s="637">
        <v>17</v>
      </c>
      <c r="T7" s="637">
        <v>35</v>
      </c>
      <c r="U7" s="637">
        <v>52</v>
      </c>
    </row>
    <row r="8" spans="1:21" s="778" customFormat="1" ht="16.5" customHeight="1" thickTop="1" thickBot="1" x14ac:dyDescent="0.35">
      <c r="A8" s="663" t="s">
        <v>48</v>
      </c>
      <c r="B8" s="155" t="s">
        <v>544</v>
      </c>
      <c r="C8" s="155">
        <v>7</v>
      </c>
      <c r="D8" s="155">
        <v>12</v>
      </c>
      <c r="E8" s="155">
        <v>20</v>
      </c>
      <c r="F8" s="159">
        <v>65</v>
      </c>
      <c r="G8" s="159">
        <v>453</v>
      </c>
      <c r="H8" s="159">
        <v>936</v>
      </c>
      <c r="I8" s="159">
        <v>1454</v>
      </c>
      <c r="J8" s="636">
        <v>0</v>
      </c>
      <c r="K8" s="636">
        <v>0</v>
      </c>
      <c r="L8" s="637" t="s">
        <v>544</v>
      </c>
      <c r="M8" s="637">
        <v>5</v>
      </c>
      <c r="N8" s="637">
        <v>31</v>
      </c>
      <c r="O8" s="637">
        <v>37</v>
      </c>
      <c r="P8" s="636">
        <v>0</v>
      </c>
      <c r="Q8" s="636">
        <v>0</v>
      </c>
      <c r="R8" s="637">
        <v>67</v>
      </c>
      <c r="S8" s="637">
        <v>465</v>
      </c>
      <c r="T8" s="637">
        <v>979</v>
      </c>
      <c r="U8" s="637">
        <v>1511</v>
      </c>
    </row>
    <row r="9" spans="1:21" s="778" customFormat="1" ht="16.5" customHeight="1" thickTop="1" thickBot="1" x14ac:dyDescent="0.35">
      <c r="A9" s="663" t="s">
        <v>134</v>
      </c>
      <c r="B9" s="155">
        <v>0</v>
      </c>
      <c r="C9" s="155" t="s">
        <v>544</v>
      </c>
      <c r="D9" s="155">
        <v>0</v>
      </c>
      <c r="E9" s="155" t="s">
        <v>544</v>
      </c>
      <c r="F9" s="159">
        <v>6</v>
      </c>
      <c r="G9" s="159">
        <v>46</v>
      </c>
      <c r="H9" s="159">
        <v>64</v>
      </c>
      <c r="I9" s="159">
        <v>116</v>
      </c>
      <c r="J9" s="636">
        <v>0</v>
      </c>
      <c r="K9" s="636">
        <v>0</v>
      </c>
      <c r="L9" s="637" t="s">
        <v>544</v>
      </c>
      <c r="M9" s="637" t="s">
        <v>544</v>
      </c>
      <c r="N9" s="637" t="s">
        <v>544</v>
      </c>
      <c r="O9" s="637" t="s">
        <v>544</v>
      </c>
      <c r="P9" s="636">
        <v>0</v>
      </c>
      <c r="Q9" s="636">
        <v>0</v>
      </c>
      <c r="R9" s="637">
        <v>7</v>
      </c>
      <c r="S9" s="637">
        <v>48</v>
      </c>
      <c r="T9" s="637">
        <v>66</v>
      </c>
      <c r="U9" s="637">
        <v>121</v>
      </c>
    </row>
    <row r="10" spans="1:21" s="778" customFormat="1" ht="16.5" customHeight="1" thickTop="1" thickBot="1" x14ac:dyDescent="0.35">
      <c r="A10" s="663" t="s">
        <v>51</v>
      </c>
      <c r="B10" s="155">
        <v>0</v>
      </c>
      <c r="C10" s="155">
        <v>0</v>
      </c>
      <c r="D10" s="155">
        <v>0</v>
      </c>
      <c r="E10" s="155">
        <v>0</v>
      </c>
      <c r="F10" s="159">
        <v>0</v>
      </c>
      <c r="G10" s="159" t="s">
        <v>544</v>
      </c>
      <c r="H10" s="159">
        <v>14</v>
      </c>
      <c r="I10" s="159">
        <v>17</v>
      </c>
      <c r="J10" s="636">
        <v>0</v>
      </c>
      <c r="K10" s="636">
        <v>0</v>
      </c>
      <c r="L10" s="637">
        <v>0</v>
      </c>
      <c r="M10" s="637" t="s">
        <v>544</v>
      </c>
      <c r="N10" s="637" t="s">
        <v>544</v>
      </c>
      <c r="O10" s="637" t="s">
        <v>544</v>
      </c>
      <c r="P10" s="636">
        <v>0</v>
      </c>
      <c r="Q10" s="636">
        <v>0</v>
      </c>
      <c r="R10" s="637">
        <v>0</v>
      </c>
      <c r="S10" s="637" t="s">
        <v>544</v>
      </c>
      <c r="T10" s="637">
        <v>16</v>
      </c>
      <c r="U10" s="637">
        <v>20</v>
      </c>
    </row>
    <row r="11" spans="1:21" s="778" customFormat="1" ht="16.5" customHeight="1" thickTop="1" thickBot="1" x14ac:dyDescent="0.35">
      <c r="A11" s="663" t="s">
        <v>52</v>
      </c>
      <c r="B11" s="155">
        <v>0</v>
      </c>
      <c r="C11" s="155">
        <v>0</v>
      </c>
      <c r="D11" s="155" t="s">
        <v>544</v>
      </c>
      <c r="E11" s="155" t="s">
        <v>544</v>
      </c>
      <c r="F11" s="159">
        <v>0</v>
      </c>
      <c r="G11" s="159">
        <v>5</v>
      </c>
      <c r="H11" s="159">
        <v>23</v>
      </c>
      <c r="I11" s="159">
        <v>28</v>
      </c>
      <c r="J11" s="636">
        <v>0</v>
      </c>
      <c r="K11" s="636">
        <v>0</v>
      </c>
      <c r="L11" s="637">
        <v>0</v>
      </c>
      <c r="M11" s="637" t="s">
        <v>544</v>
      </c>
      <c r="N11" s="637" t="s">
        <v>544</v>
      </c>
      <c r="O11" s="637" t="s">
        <v>544</v>
      </c>
      <c r="P11" s="636">
        <v>0</v>
      </c>
      <c r="Q11" s="636">
        <v>0</v>
      </c>
      <c r="R11" s="637">
        <v>0</v>
      </c>
      <c r="S11" s="637">
        <v>6</v>
      </c>
      <c r="T11" s="637">
        <v>26</v>
      </c>
      <c r="U11" s="637">
        <v>32</v>
      </c>
    </row>
    <row r="12" spans="1:21" s="778" customFormat="1" ht="16.5" customHeight="1" thickTop="1" thickBot="1" x14ac:dyDescent="0.35">
      <c r="A12" s="663" t="s">
        <v>135</v>
      </c>
      <c r="B12" s="155">
        <v>0</v>
      </c>
      <c r="C12" s="155">
        <v>0</v>
      </c>
      <c r="D12" s="155" t="s">
        <v>544</v>
      </c>
      <c r="E12" s="155" t="s">
        <v>544</v>
      </c>
      <c r="F12" s="159">
        <v>0</v>
      </c>
      <c r="G12" s="159" t="s">
        <v>544</v>
      </c>
      <c r="H12" s="159" t="s">
        <v>544</v>
      </c>
      <c r="I12" s="159" t="s">
        <v>544</v>
      </c>
      <c r="J12" s="636">
        <v>0</v>
      </c>
      <c r="K12" s="636">
        <v>0</v>
      </c>
      <c r="L12" s="637">
        <v>0</v>
      </c>
      <c r="M12" s="637">
        <v>0</v>
      </c>
      <c r="N12" s="637">
        <v>0</v>
      </c>
      <c r="O12" s="637">
        <v>0</v>
      </c>
      <c r="P12" s="636">
        <v>0</v>
      </c>
      <c r="Q12" s="636">
        <v>0</v>
      </c>
      <c r="R12" s="637">
        <v>0</v>
      </c>
      <c r="S12" s="637" t="s">
        <v>544</v>
      </c>
      <c r="T12" s="637" t="s">
        <v>544</v>
      </c>
      <c r="U12" s="637">
        <v>5</v>
      </c>
    </row>
    <row r="13" spans="1:21" s="778" customFormat="1" ht="16.5" customHeight="1" thickTop="1" thickBot="1" x14ac:dyDescent="0.35">
      <c r="A13" s="663" t="s">
        <v>242</v>
      </c>
      <c r="B13" s="155">
        <v>0</v>
      </c>
      <c r="C13" s="155">
        <v>0</v>
      </c>
      <c r="D13" s="155">
        <v>0</v>
      </c>
      <c r="E13" s="155">
        <v>0</v>
      </c>
      <c r="F13" s="159">
        <v>0</v>
      </c>
      <c r="G13" s="159" t="s">
        <v>544</v>
      </c>
      <c r="H13" s="159" t="s">
        <v>544</v>
      </c>
      <c r="I13" s="159">
        <v>6</v>
      </c>
      <c r="J13" s="636">
        <v>0</v>
      </c>
      <c r="K13" s="636">
        <v>0</v>
      </c>
      <c r="L13" s="637">
        <v>0</v>
      </c>
      <c r="M13" s="637">
        <v>0</v>
      </c>
      <c r="N13" s="637" t="s">
        <v>544</v>
      </c>
      <c r="O13" s="637" t="s">
        <v>544</v>
      </c>
      <c r="P13" s="636">
        <v>0</v>
      </c>
      <c r="Q13" s="636">
        <v>0</v>
      </c>
      <c r="R13" s="637">
        <v>0</v>
      </c>
      <c r="S13" s="637" t="s">
        <v>544</v>
      </c>
      <c r="T13" s="637">
        <v>5</v>
      </c>
      <c r="U13" s="637">
        <v>7</v>
      </c>
    </row>
    <row r="14" spans="1:21" s="778" customFormat="1" ht="16.5" customHeight="1" thickTop="1" thickBot="1" x14ac:dyDescent="0.35">
      <c r="A14" s="663" t="s">
        <v>55</v>
      </c>
      <c r="B14" s="155">
        <v>0</v>
      </c>
      <c r="C14" s="155" t="s">
        <v>544</v>
      </c>
      <c r="D14" s="155" t="s">
        <v>544</v>
      </c>
      <c r="E14" s="155" t="s">
        <v>544</v>
      </c>
      <c r="F14" s="159" t="s">
        <v>544</v>
      </c>
      <c r="G14" s="159">
        <v>16</v>
      </c>
      <c r="H14" s="159">
        <v>33</v>
      </c>
      <c r="I14" s="159">
        <v>50</v>
      </c>
      <c r="J14" s="636">
        <v>0</v>
      </c>
      <c r="K14" s="636">
        <v>0</v>
      </c>
      <c r="L14" s="637">
        <v>0</v>
      </c>
      <c r="M14" s="637">
        <v>6</v>
      </c>
      <c r="N14" s="637">
        <v>49</v>
      </c>
      <c r="O14" s="637">
        <v>55</v>
      </c>
      <c r="P14" s="636">
        <v>0</v>
      </c>
      <c r="Q14" s="636">
        <v>0</v>
      </c>
      <c r="R14" s="637" t="s">
        <v>544</v>
      </c>
      <c r="S14" s="637">
        <v>23</v>
      </c>
      <c r="T14" s="637">
        <v>83</v>
      </c>
      <c r="U14" s="637">
        <v>107</v>
      </c>
    </row>
    <row r="15" spans="1:21" s="778" customFormat="1" ht="16.5" customHeight="1" thickTop="1" thickBot="1" x14ac:dyDescent="0.35">
      <c r="A15" s="663" t="s">
        <v>50</v>
      </c>
      <c r="B15" s="155">
        <v>0</v>
      </c>
      <c r="C15" s="155">
        <v>0</v>
      </c>
      <c r="D15" s="155">
        <v>0</v>
      </c>
      <c r="E15" s="155">
        <v>0</v>
      </c>
      <c r="F15" s="159" t="s">
        <v>544</v>
      </c>
      <c r="G15" s="159" t="s">
        <v>544</v>
      </c>
      <c r="H15" s="159">
        <v>13</v>
      </c>
      <c r="I15" s="159">
        <v>15</v>
      </c>
      <c r="J15" s="636">
        <v>0</v>
      </c>
      <c r="K15" s="636">
        <v>0</v>
      </c>
      <c r="L15" s="637">
        <v>0</v>
      </c>
      <c r="M15" s="637">
        <v>0</v>
      </c>
      <c r="N15" s="637">
        <v>0</v>
      </c>
      <c r="O15" s="637">
        <v>0</v>
      </c>
      <c r="P15" s="636">
        <v>0</v>
      </c>
      <c r="Q15" s="636">
        <v>0</v>
      </c>
      <c r="R15" s="637" t="s">
        <v>544</v>
      </c>
      <c r="S15" s="637" t="s">
        <v>544</v>
      </c>
      <c r="T15" s="637">
        <v>13</v>
      </c>
      <c r="U15" s="637">
        <v>15</v>
      </c>
    </row>
    <row r="16" spans="1:21" s="780" customFormat="1" ht="22.2" customHeight="1" thickTop="1" thickBot="1" x14ac:dyDescent="0.35">
      <c r="A16" s="703" t="s">
        <v>130</v>
      </c>
      <c r="B16" s="638" t="s">
        <v>544</v>
      </c>
      <c r="C16" s="638">
        <v>24</v>
      </c>
      <c r="D16" s="638">
        <v>19</v>
      </c>
      <c r="E16" s="638">
        <v>44</v>
      </c>
      <c r="F16" s="639">
        <v>89</v>
      </c>
      <c r="G16" s="639">
        <v>845</v>
      </c>
      <c r="H16" s="639">
        <v>1176</v>
      </c>
      <c r="I16" s="639">
        <v>2110</v>
      </c>
      <c r="J16" s="638" t="s">
        <v>544</v>
      </c>
      <c r="K16" s="638" t="s">
        <v>544</v>
      </c>
      <c r="L16" s="639" t="s">
        <v>544</v>
      </c>
      <c r="M16" s="639">
        <v>83</v>
      </c>
      <c r="N16" s="639">
        <v>124</v>
      </c>
      <c r="O16" s="639">
        <v>209</v>
      </c>
      <c r="P16" s="638" t="s">
        <v>544</v>
      </c>
      <c r="Q16" s="638" t="s">
        <v>544</v>
      </c>
      <c r="R16" s="639">
        <v>92</v>
      </c>
      <c r="S16" s="639">
        <v>954</v>
      </c>
      <c r="T16" s="639">
        <v>1319</v>
      </c>
      <c r="U16" s="639">
        <v>2365</v>
      </c>
    </row>
    <row r="17" spans="1:21" ht="19.95" customHeight="1" thickTop="1" thickBot="1" x14ac:dyDescent="0.35">
      <c r="A17" s="696" t="s">
        <v>564</v>
      </c>
      <c r="B17" s="493"/>
      <c r="C17" s="781"/>
      <c r="D17" s="781"/>
      <c r="E17" s="781"/>
      <c r="F17" s="781"/>
      <c r="G17" s="781"/>
      <c r="H17" s="781"/>
      <c r="I17" s="781"/>
      <c r="J17" s="781"/>
      <c r="K17" s="781"/>
      <c r="L17" s="781"/>
      <c r="M17" s="781"/>
      <c r="N17" s="781"/>
      <c r="O17" s="781"/>
      <c r="P17" s="781"/>
      <c r="Q17" s="781"/>
      <c r="R17" s="781"/>
      <c r="S17" s="781"/>
      <c r="T17" s="781"/>
      <c r="U17" s="781"/>
    </row>
    <row r="18" spans="1:21" ht="16.5" customHeight="1" thickTop="1" x14ac:dyDescent="0.3">
      <c r="A18" s="1055" t="s">
        <v>472</v>
      </c>
      <c r="B18" s="1055"/>
      <c r="C18" s="1055"/>
      <c r="D18" s="1055"/>
      <c r="E18" s="1055"/>
      <c r="F18" s="1055"/>
      <c r="G18" s="1055"/>
      <c r="H18" s="1055"/>
      <c r="I18" s="1055"/>
      <c r="J18" s="1055"/>
      <c r="K18" s="1055"/>
      <c r="L18" s="1055"/>
      <c r="M18" s="1055"/>
      <c r="N18" s="1055"/>
      <c r="O18" s="1055"/>
      <c r="P18" s="1055"/>
      <c r="Q18" s="1055"/>
      <c r="R18" s="1055"/>
      <c r="S18" s="1055"/>
      <c r="T18" s="1055"/>
      <c r="U18" s="1055"/>
    </row>
    <row r="23" spans="1:21" ht="18" customHeight="1" x14ac:dyDescent="0.3">
      <c r="B23" s="782"/>
      <c r="C23" s="782"/>
    </row>
  </sheetData>
  <mergeCells count="8">
    <mergeCell ref="A18:U18"/>
    <mergeCell ref="A1:U1"/>
    <mergeCell ref="J2:K2"/>
    <mergeCell ref="L2:O2"/>
    <mergeCell ref="P2:Q2"/>
    <mergeCell ref="R2:U2"/>
    <mergeCell ref="B2:E2"/>
    <mergeCell ref="F2:I2"/>
  </mergeCells>
  <printOptions horizontalCentered="1"/>
  <pageMargins left="0.31496062992125984" right="0.31496062992125984" top="0.74803149606299213" bottom="0.74803149606299213" header="0.31496062992125984" footer="0.31496062992125984"/>
  <pageSetup paperSize="9" scale="69" fitToHeight="0" orientation="landscape" r:id="rId1"/>
  <headerFooter>
    <oddFooter>&amp;R&amp;[29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showGridLines="0" view="pageBreakPreview" zoomScaleNormal="85" zoomScaleSheetLayoutView="100" workbookViewId="0">
      <selection activeCell="A21" sqref="A21"/>
    </sheetView>
  </sheetViews>
  <sheetFormatPr defaultColWidth="9.109375" defaultRowHeight="12" x14ac:dyDescent="0.25"/>
  <cols>
    <col min="1" max="1" width="70.6640625" style="768" customWidth="1"/>
    <col min="2" max="5" width="10.6640625" style="768" customWidth="1"/>
    <col min="6" max="6" width="18.6640625" style="768" customWidth="1"/>
    <col min="7" max="8" width="13.6640625" style="768" customWidth="1"/>
    <col min="9" max="16384" width="9.109375" style="768"/>
  </cols>
  <sheetData>
    <row r="1" spans="1:23" s="4" customFormat="1" ht="25.2" customHeight="1" thickTop="1" thickBot="1" x14ac:dyDescent="0.25">
      <c r="A1" s="1051" t="s">
        <v>479</v>
      </c>
      <c r="B1" s="1051"/>
      <c r="C1" s="1051"/>
      <c r="D1" s="1051"/>
      <c r="E1" s="1051"/>
      <c r="F1" s="1052"/>
      <c r="G1" s="338"/>
      <c r="H1" s="338"/>
      <c r="I1" s="338"/>
      <c r="J1" s="338"/>
      <c r="K1" s="338"/>
      <c r="L1" s="338"/>
      <c r="M1" s="338"/>
      <c r="N1" s="338"/>
      <c r="O1" s="339"/>
      <c r="P1" s="339"/>
      <c r="Q1" s="339"/>
      <c r="R1" s="339"/>
      <c r="S1" s="339"/>
      <c r="T1" s="339"/>
      <c r="U1" s="339"/>
      <c r="V1" s="339"/>
      <c r="W1" s="339"/>
    </row>
    <row r="2" spans="1:23" ht="61.5" customHeight="1" thickTop="1" thickBot="1" x14ac:dyDescent="0.3">
      <c r="A2" s="767"/>
      <c r="B2" s="1054" t="s">
        <v>476</v>
      </c>
      <c r="C2" s="1054"/>
      <c r="D2" s="1054" t="s">
        <v>477</v>
      </c>
      <c r="E2" s="1054"/>
      <c r="F2" s="462" t="s">
        <v>478</v>
      </c>
      <c r="G2" s="653"/>
      <c r="H2" s="653"/>
      <c r="I2" s="653"/>
      <c r="J2" s="653"/>
      <c r="K2" s="653"/>
      <c r="L2" s="653"/>
      <c r="M2" s="653"/>
      <c r="N2" s="653"/>
      <c r="O2" s="653"/>
      <c r="P2" s="653"/>
      <c r="Q2" s="653"/>
      <c r="R2" s="653"/>
      <c r="S2" s="653"/>
      <c r="T2" s="653"/>
      <c r="U2" s="653"/>
      <c r="V2" s="653"/>
      <c r="W2" s="653"/>
    </row>
    <row r="3" spans="1:23" s="770" customFormat="1" ht="19.95" customHeight="1" thickTop="1" thickBot="1" x14ac:dyDescent="0.3">
      <c r="A3" s="711" t="s">
        <v>261</v>
      </c>
      <c r="B3" s="463" t="s">
        <v>114</v>
      </c>
      <c r="C3" s="463" t="s">
        <v>305</v>
      </c>
      <c r="D3" s="463" t="s">
        <v>114</v>
      </c>
      <c r="E3" s="463" t="s">
        <v>305</v>
      </c>
      <c r="F3" s="463" t="s">
        <v>114</v>
      </c>
      <c r="G3" s="769"/>
      <c r="H3" s="769"/>
      <c r="I3" s="769"/>
      <c r="J3" s="769"/>
      <c r="K3" s="769"/>
      <c r="L3" s="769"/>
      <c r="M3" s="769"/>
      <c r="N3" s="769"/>
      <c r="O3" s="769"/>
      <c r="P3" s="769"/>
      <c r="Q3" s="769"/>
      <c r="R3" s="769"/>
      <c r="S3" s="769"/>
      <c r="T3" s="769"/>
      <c r="U3" s="769"/>
      <c r="V3" s="769"/>
      <c r="W3" s="769"/>
    </row>
    <row r="4" spans="1:23" s="771" customFormat="1" ht="18" customHeight="1" thickTop="1" thickBot="1" x14ac:dyDescent="0.3">
      <c r="A4" s="712" t="s">
        <v>253</v>
      </c>
      <c r="B4" s="231">
        <v>339</v>
      </c>
      <c r="C4" s="232">
        <f>(B4/F4)*100</f>
        <v>17.528438469493281</v>
      </c>
      <c r="D4" s="155">
        <v>126</v>
      </c>
      <c r="E4" s="233">
        <f>(D4/F4)*100</f>
        <v>6.5149948293691837</v>
      </c>
      <c r="F4" s="157">
        <v>1934</v>
      </c>
      <c r="G4" s="653"/>
      <c r="H4" s="653"/>
      <c r="I4" s="653"/>
      <c r="J4" s="653"/>
      <c r="K4" s="653"/>
      <c r="L4" s="653"/>
      <c r="M4" s="653"/>
      <c r="N4" s="653"/>
      <c r="O4" s="653"/>
      <c r="P4" s="653"/>
      <c r="Q4" s="653"/>
      <c r="R4" s="653"/>
      <c r="S4" s="653"/>
      <c r="T4" s="653"/>
      <c r="U4" s="653"/>
      <c r="V4" s="653"/>
      <c r="W4" s="653"/>
    </row>
    <row r="5" spans="1:23" s="772" customFormat="1" ht="18" customHeight="1" thickTop="1" thickBot="1" x14ac:dyDescent="0.3">
      <c r="A5" s="713" t="s">
        <v>247</v>
      </c>
      <c r="B5" s="234">
        <v>408</v>
      </c>
      <c r="C5" s="235">
        <f t="shared" ref="C5:C12" si="0">(B5/F5)*100</f>
        <v>16.300439472632842</v>
      </c>
      <c r="D5" s="159">
        <v>194</v>
      </c>
      <c r="E5" s="236">
        <f t="shared" ref="E5:E12" si="1">(D5/F5)*100</f>
        <v>7.7506991610067928</v>
      </c>
      <c r="F5" s="161">
        <v>2503</v>
      </c>
      <c r="G5" s="653"/>
      <c r="H5" s="653"/>
      <c r="I5" s="653"/>
      <c r="J5" s="653"/>
      <c r="K5" s="653"/>
      <c r="L5" s="653"/>
      <c r="M5" s="653"/>
      <c r="N5" s="653"/>
      <c r="O5" s="653"/>
      <c r="P5" s="653"/>
      <c r="Q5" s="653"/>
      <c r="R5" s="653"/>
      <c r="S5" s="653"/>
      <c r="T5" s="653"/>
      <c r="U5" s="653"/>
      <c r="V5" s="653"/>
      <c r="W5" s="653"/>
    </row>
    <row r="6" spans="1:23" s="771" customFormat="1" ht="18" customHeight="1" thickTop="1" thickBot="1" x14ac:dyDescent="0.3">
      <c r="A6" s="712" t="s">
        <v>256</v>
      </c>
      <c r="B6" s="231">
        <v>260</v>
      </c>
      <c r="C6" s="232">
        <f t="shared" si="0"/>
        <v>15.863331299572911</v>
      </c>
      <c r="D6" s="155">
        <v>134</v>
      </c>
      <c r="E6" s="233">
        <f t="shared" si="1"/>
        <v>8.1757169005491157</v>
      </c>
      <c r="F6" s="157">
        <v>1639</v>
      </c>
      <c r="G6" s="653"/>
      <c r="H6" s="653"/>
      <c r="I6" s="653"/>
      <c r="J6" s="653"/>
      <c r="K6" s="653"/>
      <c r="L6" s="653"/>
      <c r="M6" s="653"/>
      <c r="N6" s="653"/>
      <c r="O6" s="653"/>
      <c r="P6" s="653"/>
      <c r="Q6" s="653"/>
      <c r="R6" s="653"/>
      <c r="S6" s="653"/>
      <c r="T6" s="653"/>
      <c r="U6" s="653"/>
      <c r="V6" s="653"/>
      <c r="W6" s="653"/>
    </row>
    <row r="7" spans="1:23" s="772" customFormat="1" ht="18" customHeight="1" thickTop="1" thickBot="1" x14ac:dyDescent="0.3">
      <c r="A7" s="713" t="s">
        <v>248</v>
      </c>
      <c r="B7" s="234">
        <v>514</v>
      </c>
      <c r="C7" s="235">
        <f t="shared" si="0"/>
        <v>17.036791514749751</v>
      </c>
      <c r="D7" s="159">
        <v>244</v>
      </c>
      <c r="E7" s="236">
        <f t="shared" si="1"/>
        <v>8.0875041431885979</v>
      </c>
      <c r="F7" s="161">
        <v>3017</v>
      </c>
      <c r="G7" s="653"/>
      <c r="H7" s="653"/>
      <c r="I7" s="653"/>
      <c r="J7" s="653"/>
      <c r="K7" s="653"/>
      <c r="L7" s="653"/>
      <c r="M7" s="653"/>
      <c r="N7" s="653"/>
      <c r="O7" s="653"/>
      <c r="P7" s="653"/>
      <c r="Q7" s="653"/>
      <c r="R7" s="653"/>
      <c r="S7" s="653"/>
      <c r="T7" s="653"/>
      <c r="U7" s="653"/>
      <c r="V7" s="653"/>
      <c r="W7" s="653"/>
    </row>
    <row r="8" spans="1:23" s="771" customFormat="1" ht="18" customHeight="1" thickTop="1" thickBot="1" x14ac:dyDescent="0.3">
      <c r="A8" s="712" t="s">
        <v>254</v>
      </c>
      <c r="B8" s="231">
        <v>553</v>
      </c>
      <c r="C8" s="232">
        <f t="shared" si="0"/>
        <v>20.962850644427597</v>
      </c>
      <c r="D8" s="155">
        <v>173</v>
      </c>
      <c r="E8" s="233">
        <f t="shared" si="1"/>
        <v>6.5579984836997731</v>
      </c>
      <c r="F8" s="157">
        <v>2638</v>
      </c>
      <c r="G8" s="653"/>
      <c r="H8" s="653"/>
      <c r="I8" s="653"/>
      <c r="J8" s="653"/>
      <c r="K8" s="653"/>
      <c r="L8" s="653"/>
      <c r="M8" s="653"/>
      <c r="N8" s="653"/>
      <c r="O8" s="653"/>
      <c r="P8" s="653"/>
      <c r="Q8" s="653"/>
      <c r="R8" s="653"/>
      <c r="S8" s="653"/>
      <c r="T8" s="653"/>
      <c r="U8" s="653"/>
      <c r="V8" s="653"/>
      <c r="W8" s="653"/>
    </row>
    <row r="9" spans="1:23" s="772" customFormat="1" ht="18" customHeight="1" thickTop="1" thickBot="1" x14ac:dyDescent="0.3">
      <c r="A9" s="713" t="s">
        <v>249</v>
      </c>
      <c r="B9" s="234">
        <v>202</v>
      </c>
      <c r="C9" s="235">
        <f t="shared" si="0"/>
        <v>18.100358422939067</v>
      </c>
      <c r="D9" s="159">
        <v>61</v>
      </c>
      <c r="E9" s="236">
        <f t="shared" si="1"/>
        <v>5.4659498207885306</v>
      </c>
      <c r="F9" s="161">
        <v>1116</v>
      </c>
      <c r="G9" s="653"/>
      <c r="H9" s="653"/>
      <c r="I9" s="653"/>
      <c r="J9" s="653"/>
      <c r="K9" s="653"/>
      <c r="L9" s="653"/>
      <c r="M9" s="653"/>
      <c r="N9" s="653"/>
      <c r="O9" s="653"/>
      <c r="P9" s="653"/>
      <c r="Q9" s="653"/>
      <c r="R9" s="653"/>
      <c r="S9" s="653"/>
      <c r="T9" s="653"/>
      <c r="U9" s="653"/>
      <c r="V9" s="653"/>
      <c r="W9" s="653"/>
    </row>
    <row r="10" spans="1:23" s="771" customFormat="1" ht="18" customHeight="1" thickTop="1" thickBot="1" x14ac:dyDescent="0.3">
      <c r="A10" s="712" t="s">
        <v>252</v>
      </c>
      <c r="B10" s="231">
        <v>541</v>
      </c>
      <c r="C10" s="232">
        <f t="shared" si="0"/>
        <v>20.523520485584218</v>
      </c>
      <c r="D10" s="155">
        <v>160</v>
      </c>
      <c r="E10" s="233">
        <f t="shared" si="1"/>
        <v>6.0698027314112295</v>
      </c>
      <c r="F10" s="157">
        <v>2636</v>
      </c>
      <c r="G10" s="653"/>
      <c r="H10" s="653"/>
      <c r="I10" s="653"/>
      <c r="J10" s="653"/>
      <c r="K10" s="653"/>
      <c r="L10" s="653"/>
      <c r="M10" s="653"/>
      <c r="N10" s="653"/>
      <c r="O10" s="653"/>
      <c r="P10" s="653"/>
      <c r="Q10" s="653"/>
      <c r="R10" s="653"/>
      <c r="S10" s="653"/>
      <c r="T10" s="653"/>
      <c r="U10" s="653"/>
      <c r="V10" s="653"/>
      <c r="W10" s="653"/>
    </row>
    <row r="11" spans="1:23" s="772" customFormat="1" ht="18" customHeight="1" thickTop="1" thickBot="1" x14ac:dyDescent="0.3">
      <c r="A11" s="713" t="s">
        <v>255</v>
      </c>
      <c r="B11" s="234">
        <v>654</v>
      </c>
      <c r="C11" s="235">
        <f t="shared" si="0"/>
        <v>22.05733558178752</v>
      </c>
      <c r="D11" s="159">
        <v>233</v>
      </c>
      <c r="E11" s="236">
        <f t="shared" si="1"/>
        <v>7.8583473861720075</v>
      </c>
      <c r="F11" s="161">
        <v>2965</v>
      </c>
      <c r="G11" s="653"/>
      <c r="H11" s="653"/>
      <c r="I11" s="653"/>
      <c r="J11" s="653"/>
      <c r="K11" s="653"/>
      <c r="L11" s="653"/>
      <c r="M11" s="653"/>
      <c r="N11" s="653"/>
      <c r="O11" s="653"/>
      <c r="P11" s="653"/>
      <c r="Q11" s="653"/>
      <c r="R11" s="653"/>
      <c r="S11" s="653"/>
      <c r="T11" s="653"/>
      <c r="U11" s="653"/>
      <c r="V11" s="653"/>
      <c r="W11" s="653"/>
    </row>
    <row r="12" spans="1:23" s="771" customFormat="1" ht="18" customHeight="1" thickTop="1" thickBot="1" x14ac:dyDescent="0.3">
      <c r="A12" s="712" t="s">
        <v>250</v>
      </c>
      <c r="B12" s="231">
        <v>466</v>
      </c>
      <c r="C12" s="232">
        <f t="shared" si="0"/>
        <v>19.62931760741365</v>
      </c>
      <c r="D12" s="155">
        <v>149</v>
      </c>
      <c r="E12" s="233">
        <f t="shared" si="1"/>
        <v>6.2763268744734617</v>
      </c>
      <c r="F12" s="157">
        <v>2374</v>
      </c>
      <c r="G12" s="653"/>
      <c r="H12" s="653"/>
      <c r="I12" s="653"/>
      <c r="J12" s="653"/>
      <c r="K12" s="653"/>
      <c r="L12" s="653"/>
      <c r="M12" s="653"/>
      <c r="N12" s="653"/>
      <c r="O12" s="653"/>
      <c r="P12" s="653"/>
      <c r="Q12" s="653"/>
      <c r="R12" s="653"/>
      <c r="S12" s="653"/>
      <c r="T12" s="653"/>
      <c r="U12" s="653"/>
      <c r="V12" s="653"/>
      <c r="W12" s="653"/>
    </row>
    <row r="13" spans="1:23" s="772" customFormat="1" ht="19.95" customHeight="1" thickTop="1" thickBot="1" x14ac:dyDescent="0.3">
      <c r="A13" s="720" t="s">
        <v>111</v>
      </c>
      <c r="B13" s="237">
        <v>3937</v>
      </c>
      <c r="C13" s="238">
        <f>(B13/F13)</f>
        <v>0.1890788588992412</v>
      </c>
      <c r="D13" s="237">
        <v>1474</v>
      </c>
      <c r="E13" s="238">
        <f>D13/F13</f>
        <v>7.0790510037460383E-2</v>
      </c>
      <c r="F13" s="237">
        <v>20822</v>
      </c>
      <c r="G13" s="653"/>
      <c r="H13" s="653"/>
      <c r="I13" s="653"/>
      <c r="J13" s="653"/>
      <c r="K13" s="653"/>
      <c r="L13" s="653"/>
      <c r="M13" s="653"/>
      <c r="N13" s="653"/>
      <c r="O13" s="653"/>
      <c r="P13" s="653"/>
      <c r="Q13" s="653"/>
      <c r="R13" s="653"/>
      <c r="S13" s="653"/>
      <c r="T13" s="653"/>
      <c r="U13" s="653"/>
      <c r="V13" s="653"/>
      <c r="W13" s="653"/>
    </row>
    <row r="14" spans="1:23" s="774" customFormat="1" ht="55.5" customHeight="1" thickTop="1" thickBot="1" x14ac:dyDescent="0.3">
      <c r="A14" s="1062" t="s">
        <v>480</v>
      </c>
      <c r="B14" s="1063"/>
      <c r="C14" s="1063"/>
      <c r="D14" s="1063"/>
      <c r="E14" s="1063"/>
      <c r="F14" s="1064"/>
      <c r="G14" s="773"/>
      <c r="H14" s="773"/>
      <c r="I14" s="773"/>
      <c r="J14" s="773"/>
      <c r="K14" s="773"/>
      <c r="L14" s="773"/>
      <c r="M14" s="773"/>
      <c r="N14" s="773"/>
      <c r="O14" s="773"/>
      <c r="P14" s="773"/>
      <c r="Q14" s="773"/>
      <c r="R14" s="773"/>
      <c r="S14" s="773"/>
      <c r="T14" s="773"/>
      <c r="U14" s="773"/>
      <c r="V14" s="773"/>
      <c r="W14" s="773"/>
    </row>
    <row r="15" spans="1:23" ht="19.5" customHeight="1" thickTop="1" x14ac:dyDescent="0.25">
      <c r="G15" s="653"/>
      <c r="H15" s="653"/>
      <c r="I15" s="653"/>
      <c r="J15" s="653"/>
      <c r="K15" s="653"/>
      <c r="L15" s="653"/>
      <c r="M15" s="653"/>
      <c r="N15" s="653"/>
      <c r="O15" s="653"/>
      <c r="P15" s="653"/>
      <c r="Q15" s="653"/>
      <c r="R15" s="653"/>
      <c r="S15" s="653"/>
      <c r="T15" s="653"/>
      <c r="U15" s="653"/>
      <c r="V15" s="653"/>
      <c r="W15" s="653"/>
    </row>
    <row r="16" spans="1:23" x14ac:dyDescent="0.25">
      <c r="G16" s="653"/>
      <c r="H16" s="653"/>
      <c r="I16" s="653"/>
      <c r="J16" s="653"/>
      <c r="K16" s="653"/>
      <c r="L16" s="653"/>
      <c r="M16" s="653"/>
      <c r="N16" s="653"/>
      <c r="O16" s="653"/>
      <c r="P16" s="653"/>
      <c r="Q16" s="653"/>
      <c r="R16" s="653"/>
      <c r="S16" s="653"/>
      <c r="T16" s="653"/>
      <c r="U16" s="653"/>
      <c r="V16" s="653"/>
      <c r="W16" s="653"/>
    </row>
    <row r="17" spans="4:23" x14ac:dyDescent="0.25">
      <c r="D17" s="653"/>
      <c r="G17" s="653"/>
      <c r="H17" s="653"/>
      <c r="I17" s="653"/>
      <c r="J17" s="653"/>
      <c r="K17" s="653"/>
      <c r="L17" s="653"/>
      <c r="M17" s="653"/>
      <c r="N17" s="653"/>
      <c r="O17" s="653"/>
      <c r="P17" s="653"/>
      <c r="Q17" s="653"/>
      <c r="R17" s="653"/>
      <c r="S17" s="653"/>
      <c r="T17" s="653"/>
      <c r="U17" s="653"/>
      <c r="V17" s="653"/>
      <c r="W17" s="653"/>
    </row>
  </sheetData>
  <mergeCells count="4">
    <mergeCell ref="B2:C2"/>
    <mergeCell ref="D2:E2"/>
    <mergeCell ref="A1:F1"/>
    <mergeCell ref="A14:F14"/>
  </mergeCells>
  <printOptions horizontalCentered="1"/>
  <pageMargins left="0.39370078740157483" right="0.39370078740157483" top="0.59055118110236227" bottom="0.51181102362204722" header="0.31496062992125984" footer="0.31496062992125984"/>
  <pageSetup paperSize="9" fitToHeight="0" orientation="landscape" r:id="rId1"/>
  <headerFooter>
    <oddFooter>&amp;R&amp;[30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showGridLines="0" view="pageBreakPreview" zoomScaleNormal="100" zoomScaleSheetLayoutView="100" workbookViewId="0">
      <selection sqref="A1:XFD1048576"/>
    </sheetView>
  </sheetViews>
  <sheetFormatPr defaultColWidth="9.109375" defaultRowHeight="12" x14ac:dyDescent="0.25"/>
  <cols>
    <col min="1" max="1" width="28.33203125" style="766" customWidth="1"/>
    <col min="2" max="7" width="18.6640625" style="765" customWidth="1"/>
    <col min="8" max="16384" width="9.109375" style="765"/>
  </cols>
  <sheetData>
    <row r="1" spans="1:7" s="722" customFormat="1" ht="25.2" customHeight="1" thickTop="1" thickBot="1" x14ac:dyDescent="0.35">
      <c r="A1" s="1052" t="s">
        <v>481</v>
      </c>
      <c r="B1" s="1065"/>
      <c r="C1" s="1065"/>
      <c r="D1" s="1065"/>
      <c r="E1" s="1065"/>
      <c r="F1" s="1065"/>
      <c r="G1" s="1065"/>
    </row>
    <row r="2" spans="1:7" s="384" customFormat="1" ht="59.25" customHeight="1" thickTop="1" thickBot="1" x14ac:dyDescent="0.25">
      <c r="A2" s="775"/>
      <c r="B2" s="732" t="s">
        <v>136</v>
      </c>
      <c r="C2" s="732" t="s">
        <v>137</v>
      </c>
      <c r="D2" s="462" t="s">
        <v>138</v>
      </c>
      <c r="E2" s="462" t="s">
        <v>139</v>
      </c>
      <c r="F2" s="462" t="s">
        <v>140</v>
      </c>
      <c r="G2" s="462" t="s">
        <v>567</v>
      </c>
    </row>
    <row r="3" spans="1:7" s="763" customFormat="1" ht="18" customHeight="1" thickTop="1" thickBot="1" x14ac:dyDescent="0.25">
      <c r="A3" s="660" t="s">
        <v>141</v>
      </c>
      <c r="B3" s="155">
        <v>0</v>
      </c>
      <c r="C3" s="155" t="s">
        <v>544</v>
      </c>
      <c r="D3" s="155">
        <v>738</v>
      </c>
      <c r="E3" s="155">
        <v>9</v>
      </c>
      <c r="F3" s="155">
        <v>14</v>
      </c>
      <c r="G3" s="155">
        <v>762</v>
      </c>
    </row>
    <row r="4" spans="1:7" s="764" customFormat="1" ht="18" customHeight="1" thickTop="1" thickBot="1" x14ac:dyDescent="0.25">
      <c r="A4" s="663" t="s">
        <v>7</v>
      </c>
      <c r="B4" s="159">
        <v>144</v>
      </c>
      <c r="C4" s="159">
        <v>82</v>
      </c>
      <c r="D4" s="159">
        <v>2352</v>
      </c>
      <c r="E4" s="159">
        <v>159</v>
      </c>
      <c r="F4" s="159">
        <v>166</v>
      </c>
      <c r="G4" s="159">
        <v>2903</v>
      </c>
    </row>
    <row r="5" spans="1:7" s="763" customFormat="1" ht="18" customHeight="1" thickTop="1" thickBot="1" x14ac:dyDescent="0.25">
      <c r="A5" s="660" t="s">
        <v>142</v>
      </c>
      <c r="B5" s="155">
        <v>1400</v>
      </c>
      <c r="C5" s="155">
        <v>640</v>
      </c>
      <c r="D5" s="155">
        <v>3600</v>
      </c>
      <c r="E5" s="155">
        <v>481</v>
      </c>
      <c r="F5" s="155">
        <v>632</v>
      </c>
      <c r="G5" s="155">
        <v>6753</v>
      </c>
    </row>
    <row r="6" spans="1:7" s="764" customFormat="1" ht="19.95" customHeight="1" thickTop="1" thickBot="1" x14ac:dyDescent="0.25">
      <c r="A6" s="703" t="s">
        <v>63</v>
      </c>
      <c r="B6" s="229">
        <v>1544</v>
      </c>
      <c r="C6" s="229">
        <v>723</v>
      </c>
      <c r="D6" s="229">
        <v>6690</v>
      </c>
      <c r="E6" s="229">
        <v>649</v>
      </c>
      <c r="F6" s="229">
        <v>812</v>
      </c>
      <c r="G6" s="229">
        <v>10418</v>
      </c>
    </row>
    <row r="7" spans="1:7" s="634" customFormat="1" ht="19.95" customHeight="1" thickTop="1" thickBot="1" x14ac:dyDescent="0.25">
      <c r="A7" s="696" t="s">
        <v>564</v>
      </c>
      <c r="B7" s="452"/>
      <c r="C7" s="125"/>
      <c r="D7" s="125"/>
      <c r="E7" s="125"/>
      <c r="F7" s="125"/>
      <c r="G7" s="125"/>
    </row>
    <row r="8" spans="1:7" ht="19.95" customHeight="1" thickTop="1" x14ac:dyDescent="0.25">
      <c r="A8" s="1066" t="s">
        <v>472</v>
      </c>
      <c r="B8" s="1066"/>
      <c r="C8" s="1066"/>
      <c r="D8" s="1066"/>
      <c r="E8" s="1066"/>
      <c r="F8" s="1066"/>
      <c r="G8" s="1066"/>
    </row>
    <row r="11" spans="1:7" x14ac:dyDescent="0.25">
      <c r="A11" s="765"/>
    </row>
  </sheetData>
  <mergeCells count="2">
    <mergeCell ref="A1:G1"/>
    <mergeCell ref="A8:G8"/>
  </mergeCells>
  <printOptions horizontalCentered="1"/>
  <pageMargins left="0.70866141732283472" right="0.70866141732283472" top="0.74803149606299213" bottom="0.74803149606299213" header="0.31496062992125984" footer="0.31496062992125984"/>
  <pageSetup paperSize="9" scale="93" orientation="landscape" r:id="rId1"/>
  <headerFooter>
    <oddFooter>&amp;R&amp;[31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view="pageBreakPreview" zoomScale="145" zoomScaleNormal="100" zoomScaleSheetLayoutView="145" workbookViewId="0">
      <selection activeCell="E11" sqref="E11"/>
    </sheetView>
  </sheetViews>
  <sheetFormatPr defaultColWidth="64.5546875" defaultRowHeight="14.25" customHeight="1" x14ac:dyDescent="0.3"/>
  <cols>
    <col min="1" max="1" width="64.5546875" style="754" customWidth="1"/>
    <col min="2" max="2" width="9.109375" style="762" customWidth="1"/>
    <col min="3" max="248" width="9.109375" style="754" customWidth="1"/>
    <col min="249" max="16384" width="64.5546875" style="754"/>
  </cols>
  <sheetData>
    <row r="1" spans="1:2" s="753" customFormat="1" ht="30" customHeight="1" thickTop="1" thickBot="1" x14ac:dyDescent="0.35">
      <c r="A1" s="1067" t="s">
        <v>482</v>
      </c>
      <c r="B1" s="1068"/>
    </row>
    <row r="2" spans="1:2" ht="33" customHeight="1" thickTop="1" thickBot="1" x14ac:dyDescent="0.35">
      <c r="A2" s="677" t="s">
        <v>143</v>
      </c>
      <c r="B2" s="640">
        <v>2267</v>
      </c>
    </row>
    <row r="3" spans="1:2" s="755" customFormat="1" ht="21" customHeight="1" thickTop="1" thickBot="1" x14ac:dyDescent="0.35">
      <c r="A3" s="711" t="s">
        <v>144</v>
      </c>
      <c r="B3" s="641">
        <v>8883</v>
      </c>
    </row>
    <row r="4" spans="1:2" ht="20.100000000000001" customHeight="1" thickTop="1" thickBot="1" x14ac:dyDescent="0.35">
      <c r="A4" s="756" t="s">
        <v>145</v>
      </c>
      <c r="B4" s="656"/>
    </row>
    <row r="5" spans="1:2" ht="20.100000000000001" customHeight="1" thickTop="1" thickBot="1" x14ac:dyDescent="0.35">
      <c r="A5" s="757" t="s">
        <v>146</v>
      </c>
      <c r="B5" s="654">
        <v>5989</v>
      </c>
    </row>
    <row r="6" spans="1:2" ht="20.100000000000001" customHeight="1" thickTop="1" thickBot="1" x14ac:dyDescent="0.35">
      <c r="A6" s="757" t="s">
        <v>147</v>
      </c>
      <c r="B6" s="654">
        <v>1333</v>
      </c>
    </row>
    <row r="7" spans="1:2" ht="20.100000000000001" customHeight="1" thickTop="1" thickBot="1" x14ac:dyDescent="0.35">
      <c r="A7" s="757" t="s">
        <v>148</v>
      </c>
      <c r="B7" s="654">
        <v>1121</v>
      </c>
    </row>
    <row r="8" spans="1:2" ht="20.100000000000001" customHeight="1" thickTop="1" thickBot="1" x14ac:dyDescent="0.35">
      <c r="A8" s="758" t="s">
        <v>149</v>
      </c>
      <c r="B8" s="655">
        <v>440</v>
      </c>
    </row>
    <row r="9" spans="1:2" ht="23.25" customHeight="1" thickTop="1" thickBot="1" x14ac:dyDescent="0.35">
      <c r="A9" s="759" t="s">
        <v>150</v>
      </c>
      <c r="B9" s="642">
        <v>1461</v>
      </c>
    </row>
    <row r="10" spans="1:2" ht="21" customHeight="1" thickTop="1" thickBot="1" x14ac:dyDescent="0.35">
      <c r="A10" s="665" t="s">
        <v>151</v>
      </c>
      <c r="B10" s="643">
        <f>B2+B3+B9</f>
        <v>12611</v>
      </c>
    </row>
    <row r="11" spans="1:2" s="761" customFormat="1" ht="30" customHeight="1" thickTop="1" thickBot="1" x14ac:dyDescent="0.35">
      <c r="A11" s="760" t="s">
        <v>472</v>
      </c>
      <c r="B11" s="343"/>
    </row>
    <row r="12" spans="1:2" ht="14.25" customHeight="1" thickTop="1" x14ac:dyDescent="0.3"/>
    <row r="14" spans="1:2" ht="14.25" customHeight="1" x14ac:dyDescent="0.3">
      <c r="B14" s="754"/>
    </row>
  </sheetData>
  <mergeCells count="1">
    <mergeCell ref="A1:B1"/>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GridLines="0" view="pageBreakPreview" topLeftCell="A3" zoomScaleNormal="85" zoomScaleSheetLayoutView="100" workbookViewId="0">
      <selection activeCell="A22" sqref="A22"/>
    </sheetView>
  </sheetViews>
  <sheetFormatPr defaultColWidth="38" defaultRowHeight="20.25" customHeight="1" x14ac:dyDescent="0.25"/>
  <cols>
    <col min="1" max="1" width="52.109375" style="748" customWidth="1"/>
    <col min="2" max="2" width="11.33203125" style="748" customWidth="1"/>
    <col min="3" max="3" width="10.6640625" style="748" customWidth="1"/>
    <col min="4" max="4" width="10.88671875" style="748" customWidth="1"/>
    <col min="5" max="6" width="10.33203125" style="748" customWidth="1"/>
    <col min="7" max="7" width="10.44140625" style="748" customWidth="1"/>
    <col min="8" max="8" width="9" style="748" customWidth="1"/>
    <col min="9" max="10" width="11.44140625" style="748" customWidth="1"/>
    <col min="11" max="11" width="11.6640625" style="748" customWidth="1"/>
    <col min="12" max="12" width="11.5546875" style="748" customWidth="1"/>
    <col min="13" max="13" width="9" style="748" customWidth="1"/>
    <col min="14" max="16384" width="38" style="748"/>
  </cols>
  <sheetData>
    <row r="1" spans="1:13" ht="25.2" customHeight="1" thickTop="1" thickBot="1" x14ac:dyDescent="0.3">
      <c r="A1" s="1051" t="s">
        <v>568</v>
      </c>
      <c r="B1" s="1051"/>
      <c r="C1" s="1051"/>
      <c r="D1" s="1051"/>
      <c r="E1" s="1051"/>
      <c r="F1" s="1051"/>
      <c r="G1" s="1051"/>
      <c r="H1" s="1051"/>
      <c r="I1" s="1051"/>
      <c r="J1" s="1051"/>
      <c r="K1" s="1051"/>
      <c r="L1" s="1051"/>
      <c r="M1" s="1052"/>
    </row>
    <row r="2" spans="1:13" ht="27" customHeight="1" thickTop="1" thickBot="1" x14ac:dyDescent="0.3">
      <c r="A2" s="749"/>
      <c r="B2" s="1072" t="s">
        <v>517</v>
      </c>
      <c r="C2" s="1072"/>
      <c r="D2" s="1072"/>
      <c r="E2" s="1072"/>
      <c r="F2" s="1072"/>
      <c r="G2" s="1072"/>
      <c r="H2" s="1072"/>
      <c r="I2" s="1072"/>
      <c r="J2" s="1072"/>
      <c r="K2" s="1072"/>
      <c r="L2" s="1072"/>
      <c r="M2" s="1072"/>
    </row>
    <row r="3" spans="1:13" ht="73.2" thickTop="1" thickBot="1" x14ac:dyDescent="0.3">
      <c r="A3" s="750" t="s">
        <v>516</v>
      </c>
      <c r="B3" s="132" t="s">
        <v>326</v>
      </c>
      <c r="C3" s="132" t="s">
        <v>327</v>
      </c>
      <c r="D3" s="132" t="s">
        <v>328</v>
      </c>
      <c r="E3" s="132" t="s">
        <v>329</v>
      </c>
      <c r="F3" s="132" t="s">
        <v>330</v>
      </c>
      <c r="G3" s="132" t="s">
        <v>331</v>
      </c>
      <c r="H3" s="132" t="s">
        <v>40</v>
      </c>
      <c r="I3" s="132" t="s">
        <v>41</v>
      </c>
      <c r="J3" s="132" t="s">
        <v>42</v>
      </c>
      <c r="K3" s="132" t="s">
        <v>43</v>
      </c>
      <c r="L3" s="132" t="s">
        <v>332</v>
      </c>
      <c r="M3" s="132" t="s">
        <v>429</v>
      </c>
    </row>
    <row r="4" spans="1:13" ht="15.6" thickTop="1" thickBot="1" x14ac:dyDescent="0.3">
      <c r="A4" s="665" t="s">
        <v>333</v>
      </c>
      <c r="B4" s="751">
        <v>10</v>
      </c>
      <c r="C4" s="239">
        <v>49</v>
      </c>
      <c r="D4" s="239">
        <v>109</v>
      </c>
      <c r="E4" s="240">
        <v>0</v>
      </c>
      <c r="F4" s="240">
        <v>0</v>
      </c>
      <c r="G4" s="240">
        <v>6</v>
      </c>
      <c r="H4" s="240">
        <v>0</v>
      </c>
      <c r="I4" s="240">
        <v>0</v>
      </c>
      <c r="J4" s="240">
        <v>0</v>
      </c>
      <c r="K4" s="240" t="s">
        <v>544</v>
      </c>
      <c r="L4" s="240" t="s">
        <v>544</v>
      </c>
      <c r="M4" s="241">
        <v>177</v>
      </c>
    </row>
    <row r="5" spans="1:13" ht="15.6" thickTop="1" thickBot="1" x14ac:dyDescent="0.3">
      <c r="A5" s="703" t="s">
        <v>127</v>
      </c>
      <c r="B5" s="445">
        <v>0</v>
      </c>
      <c r="C5" s="752">
        <v>39</v>
      </c>
      <c r="D5" s="239">
        <v>97</v>
      </c>
      <c r="E5" s="242" t="s">
        <v>544</v>
      </c>
      <c r="F5" s="242" t="s">
        <v>544</v>
      </c>
      <c r="G5" s="242">
        <v>5</v>
      </c>
      <c r="H5" s="242" t="s">
        <v>544</v>
      </c>
      <c r="I5" s="242">
        <v>0</v>
      </c>
      <c r="J5" s="242">
        <v>0</v>
      </c>
      <c r="K5" s="242">
        <v>6</v>
      </c>
      <c r="L5" s="242" t="s">
        <v>544</v>
      </c>
      <c r="M5" s="243">
        <v>155</v>
      </c>
    </row>
    <row r="6" spans="1:13" ht="15.6" thickTop="1" thickBot="1" x14ac:dyDescent="0.3">
      <c r="A6" s="665" t="s">
        <v>34</v>
      </c>
      <c r="B6" s="445" t="s">
        <v>544</v>
      </c>
      <c r="C6" s="239">
        <v>12</v>
      </c>
      <c r="D6" s="752">
        <v>452</v>
      </c>
      <c r="E6" s="240">
        <v>0</v>
      </c>
      <c r="F6" s="240" t="s">
        <v>544</v>
      </c>
      <c r="G6" s="240">
        <v>31</v>
      </c>
      <c r="H6" s="240">
        <v>21</v>
      </c>
      <c r="I6" s="240">
        <v>0</v>
      </c>
      <c r="J6" s="240">
        <v>0</v>
      </c>
      <c r="K6" s="240">
        <v>89</v>
      </c>
      <c r="L6" s="240">
        <v>24</v>
      </c>
      <c r="M6" s="241">
        <v>635</v>
      </c>
    </row>
    <row r="7" spans="1:13" ht="15.6" thickTop="1" thickBot="1" x14ac:dyDescent="0.3">
      <c r="A7" s="703" t="s">
        <v>334</v>
      </c>
      <c r="B7" s="242" t="s">
        <v>544</v>
      </c>
      <c r="C7" s="242" t="s">
        <v>544</v>
      </c>
      <c r="D7" s="242">
        <v>10</v>
      </c>
      <c r="E7" s="752">
        <v>0</v>
      </c>
      <c r="F7" s="445">
        <v>0</v>
      </c>
      <c r="G7" s="239" t="s">
        <v>544</v>
      </c>
      <c r="H7" s="242">
        <v>0</v>
      </c>
      <c r="I7" s="242">
        <v>0</v>
      </c>
      <c r="J7" s="242">
        <v>0</v>
      </c>
      <c r="K7" s="242">
        <v>0</v>
      </c>
      <c r="L7" s="242" t="s">
        <v>544</v>
      </c>
      <c r="M7" s="243">
        <v>18</v>
      </c>
    </row>
    <row r="8" spans="1:13" ht="15.6" thickTop="1" thickBot="1" x14ac:dyDescent="0.3">
      <c r="A8" s="665" t="s">
        <v>128</v>
      </c>
      <c r="B8" s="240" t="s">
        <v>544</v>
      </c>
      <c r="C8" s="240">
        <v>35</v>
      </c>
      <c r="D8" s="240">
        <v>53</v>
      </c>
      <c r="E8" s="445">
        <v>0</v>
      </c>
      <c r="F8" s="752">
        <v>12</v>
      </c>
      <c r="G8" s="239">
        <v>21</v>
      </c>
      <c r="H8" s="240" t="s">
        <v>544</v>
      </c>
      <c r="I8" s="240">
        <v>0</v>
      </c>
      <c r="J8" s="240">
        <v>0</v>
      </c>
      <c r="K8" s="240">
        <v>13</v>
      </c>
      <c r="L8" s="240">
        <v>6</v>
      </c>
      <c r="M8" s="241">
        <v>143</v>
      </c>
    </row>
    <row r="9" spans="1:13" ht="15.6" thickTop="1" thickBot="1" x14ac:dyDescent="0.3">
      <c r="A9" s="703" t="s">
        <v>38</v>
      </c>
      <c r="B9" s="242">
        <v>0</v>
      </c>
      <c r="C9" s="242" t="s">
        <v>544</v>
      </c>
      <c r="D9" s="242">
        <v>525</v>
      </c>
      <c r="E9" s="445">
        <v>0</v>
      </c>
      <c r="F9" s="239" t="s">
        <v>544</v>
      </c>
      <c r="G9" s="752">
        <v>81</v>
      </c>
      <c r="H9" s="242">
        <v>6</v>
      </c>
      <c r="I9" s="242" t="s">
        <v>544</v>
      </c>
      <c r="J9" s="242">
        <v>0</v>
      </c>
      <c r="K9" s="242">
        <v>94</v>
      </c>
      <c r="L9" s="242">
        <v>153</v>
      </c>
      <c r="M9" s="243">
        <v>866</v>
      </c>
    </row>
    <row r="10" spans="1:13" ht="15.6" thickTop="1" thickBot="1" x14ac:dyDescent="0.3">
      <c r="A10" s="665" t="s">
        <v>40</v>
      </c>
      <c r="B10" s="240">
        <v>0</v>
      </c>
      <c r="C10" s="240" t="s">
        <v>544</v>
      </c>
      <c r="D10" s="240">
        <v>14</v>
      </c>
      <c r="E10" s="240">
        <v>0</v>
      </c>
      <c r="F10" s="240">
        <v>0</v>
      </c>
      <c r="G10" s="240" t="s">
        <v>544</v>
      </c>
      <c r="H10" s="752">
        <v>0</v>
      </c>
      <c r="I10" s="240">
        <v>0</v>
      </c>
      <c r="J10" s="240">
        <v>0</v>
      </c>
      <c r="K10" s="240" t="s">
        <v>544</v>
      </c>
      <c r="L10" s="240" t="s">
        <v>544</v>
      </c>
      <c r="M10" s="241">
        <v>25</v>
      </c>
    </row>
    <row r="11" spans="1:13" ht="15.6" thickTop="1" thickBot="1" x14ac:dyDescent="0.3">
      <c r="A11" s="703" t="s">
        <v>41</v>
      </c>
      <c r="B11" s="242" t="s">
        <v>544</v>
      </c>
      <c r="C11" s="242">
        <v>0</v>
      </c>
      <c r="D11" s="242">
        <v>0</v>
      </c>
      <c r="E11" s="242">
        <v>0</v>
      </c>
      <c r="F11" s="242">
        <v>0</v>
      </c>
      <c r="G11" s="242">
        <v>0</v>
      </c>
      <c r="H11" s="242">
        <v>0</v>
      </c>
      <c r="I11" s="752" t="s">
        <v>544</v>
      </c>
      <c r="J11" s="160" t="s">
        <v>544</v>
      </c>
      <c r="K11" s="242" t="s">
        <v>544</v>
      </c>
      <c r="L11" s="242">
        <v>0</v>
      </c>
      <c r="M11" s="243">
        <v>5</v>
      </c>
    </row>
    <row r="12" spans="1:13" ht="15.6" thickTop="1" thickBot="1" x14ac:dyDescent="0.3">
      <c r="A12" s="665" t="s">
        <v>335</v>
      </c>
      <c r="B12" s="240">
        <v>0</v>
      </c>
      <c r="C12" s="240" t="s">
        <v>544</v>
      </c>
      <c r="D12" s="240">
        <v>64</v>
      </c>
      <c r="E12" s="240">
        <v>0</v>
      </c>
      <c r="F12" s="240">
        <v>0</v>
      </c>
      <c r="G12" s="240">
        <v>7</v>
      </c>
      <c r="H12" s="240" t="s">
        <v>544</v>
      </c>
      <c r="I12" s="240" t="s">
        <v>544</v>
      </c>
      <c r="J12" s="240">
        <v>0</v>
      </c>
      <c r="K12" s="752">
        <v>38</v>
      </c>
      <c r="L12" s="240" t="s">
        <v>544</v>
      </c>
      <c r="M12" s="241">
        <v>116</v>
      </c>
    </row>
    <row r="13" spans="1:13" ht="15.6" thickTop="1" thickBot="1" x14ac:dyDescent="0.3">
      <c r="A13" s="703" t="s">
        <v>336</v>
      </c>
      <c r="B13" s="242">
        <v>0</v>
      </c>
      <c r="C13" s="242" t="s">
        <v>544</v>
      </c>
      <c r="D13" s="242">
        <v>42</v>
      </c>
      <c r="E13" s="242">
        <v>0</v>
      </c>
      <c r="F13" s="242">
        <v>0</v>
      </c>
      <c r="G13" s="242" t="s">
        <v>544</v>
      </c>
      <c r="H13" s="242">
        <v>0</v>
      </c>
      <c r="I13" s="242">
        <v>0</v>
      </c>
      <c r="J13" s="242">
        <v>0</v>
      </c>
      <c r="K13" s="242" t="s">
        <v>544</v>
      </c>
      <c r="L13" s="752">
        <v>20</v>
      </c>
      <c r="M13" s="243">
        <v>67</v>
      </c>
    </row>
    <row r="14" spans="1:13" ht="15.6" thickTop="1" thickBot="1" x14ac:dyDescent="0.3">
      <c r="A14" s="665" t="s">
        <v>152</v>
      </c>
      <c r="B14" s="240">
        <v>0</v>
      </c>
      <c r="C14" s="240">
        <v>5</v>
      </c>
      <c r="D14" s="240">
        <v>31</v>
      </c>
      <c r="E14" s="240">
        <v>0</v>
      </c>
      <c r="F14" s="240">
        <v>0</v>
      </c>
      <c r="G14" s="240" t="s">
        <v>544</v>
      </c>
      <c r="H14" s="240">
        <v>0</v>
      </c>
      <c r="I14" s="240">
        <v>0</v>
      </c>
      <c r="J14" s="240">
        <v>0</v>
      </c>
      <c r="K14" s="240">
        <v>5</v>
      </c>
      <c r="L14" s="240" t="s">
        <v>544</v>
      </c>
      <c r="M14" s="241">
        <v>44</v>
      </c>
    </row>
    <row r="15" spans="1:13" ht="15.6" thickTop="1" thickBot="1" x14ac:dyDescent="0.3">
      <c r="A15" s="703" t="s">
        <v>55</v>
      </c>
      <c r="B15" s="242">
        <v>0</v>
      </c>
      <c r="C15" s="242" t="s">
        <v>544</v>
      </c>
      <c r="D15" s="242">
        <v>10</v>
      </c>
      <c r="E15" s="242">
        <v>0</v>
      </c>
      <c r="F15" s="242">
        <v>0</v>
      </c>
      <c r="G15" s="242" t="s">
        <v>544</v>
      </c>
      <c r="H15" s="242" t="s">
        <v>544</v>
      </c>
      <c r="I15" s="242">
        <v>0</v>
      </c>
      <c r="J15" s="242">
        <v>0</v>
      </c>
      <c r="K15" s="242" t="s">
        <v>544</v>
      </c>
      <c r="L15" s="242">
        <v>0</v>
      </c>
      <c r="M15" s="243">
        <v>16</v>
      </c>
    </row>
    <row r="16" spans="1:13" ht="19.95" customHeight="1" thickTop="1" thickBot="1" x14ac:dyDescent="0.3">
      <c r="A16" s="665" t="s">
        <v>5</v>
      </c>
      <c r="B16" s="241">
        <v>19</v>
      </c>
      <c r="C16" s="241">
        <v>151</v>
      </c>
      <c r="D16" s="241">
        <v>1407</v>
      </c>
      <c r="E16" s="241" t="s">
        <v>544</v>
      </c>
      <c r="F16" s="241">
        <v>21</v>
      </c>
      <c r="G16" s="241">
        <v>162</v>
      </c>
      <c r="H16" s="241">
        <v>31</v>
      </c>
      <c r="I16" s="241" t="s">
        <v>544</v>
      </c>
      <c r="J16" s="241" t="s">
        <v>544</v>
      </c>
      <c r="K16" s="241">
        <v>254</v>
      </c>
      <c r="L16" s="241">
        <v>217</v>
      </c>
      <c r="M16" s="241">
        <v>2267</v>
      </c>
    </row>
    <row r="17" spans="1:13" ht="48" customHeight="1" thickTop="1" thickBot="1" x14ac:dyDescent="0.3">
      <c r="A17" s="1069" t="s">
        <v>591</v>
      </c>
      <c r="B17" s="1070"/>
      <c r="C17" s="1070"/>
      <c r="D17" s="1070"/>
      <c r="E17" s="1070"/>
      <c r="F17" s="1070"/>
      <c r="G17" s="1070"/>
      <c r="H17" s="1070"/>
      <c r="I17" s="1070"/>
      <c r="J17" s="1070"/>
      <c r="K17" s="1070"/>
      <c r="L17" s="1070"/>
      <c r="M17" s="1071"/>
    </row>
    <row r="18" spans="1:13" ht="12.6" thickTop="1" x14ac:dyDescent="0.25"/>
    <row r="19" spans="1:13" ht="12" x14ac:dyDescent="0.25"/>
    <row r="20" spans="1:13" ht="12" x14ac:dyDescent="0.25"/>
  </sheetData>
  <mergeCells count="3">
    <mergeCell ref="A17:M17"/>
    <mergeCell ref="A1:M1"/>
    <mergeCell ref="B2:M2"/>
  </mergeCells>
  <printOptions horizontalCentered="1"/>
  <pageMargins left="0.70866141732283472" right="0.70866141732283472" top="0.74803149606299213" bottom="0.74803149606299213" header="0.31496062992125984" footer="0.31496062992125984"/>
  <pageSetup paperSize="9" scale="72" orientation="landscape" r:id="rId1"/>
  <headerFooter>
    <oddFooter>&amp;R&amp;[33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0"/>
  <sheetViews>
    <sheetView showGridLines="0" view="pageBreakPreview" topLeftCell="A7" zoomScaleNormal="100" zoomScaleSheetLayoutView="100" workbookViewId="0">
      <selection activeCell="E34" sqref="E34"/>
    </sheetView>
  </sheetViews>
  <sheetFormatPr defaultColWidth="9.109375" defaultRowHeight="17.25" customHeight="1" x14ac:dyDescent="0.3"/>
  <cols>
    <col min="1" max="1" width="39.109375" style="705" bestFit="1" customWidth="1"/>
    <col min="2" max="2" width="8" style="705" customWidth="1"/>
    <col min="3" max="3" width="6.5546875" style="705" customWidth="1"/>
    <col min="4" max="4" width="11.88671875" style="705" customWidth="1"/>
    <col min="5" max="5" width="10.88671875" style="705" customWidth="1"/>
    <col min="6" max="6" width="7.109375" style="705" customWidth="1"/>
    <col min="7" max="7" width="10.5546875" style="705" customWidth="1"/>
    <col min="8" max="8" width="7.33203125" style="705" customWidth="1"/>
    <col min="9" max="9" width="9.33203125" style="705" customWidth="1"/>
    <col min="10" max="10" width="6.5546875" style="705" customWidth="1"/>
    <col min="11" max="11" width="7.88671875" style="705" customWidth="1"/>
    <col min="12" max="12" width="6.44140625" style="705" customWidth="1"/>
    <col min="13" max="13" width="5.88671875" style="705" customWidth="1"/>
    <col min="14" max="14" width="8" style="705" customWidth="1"/>
    <col min="15" max="15" width="8.5546875" style="705" customWidth="1"/>
    <col min="16" max="16" width="11.109375" style="705" customWidth="1"/>
    <col min="17" max="17" width="8.88671875" style="705" customWidth="1"/>
    <col min="18" max="18" width="10" style="705" customWidth="1"/>
    <col min="19" max="19" width="9.6640625" style="705" customWidth="1"/>
    <col min="20" max="20" width="8.33203125" style="705" customWidth="1"/>
    <col min="21" max="21" width="8.88671875" style="705" customWidth="1"/>
    <col min="22" max="22" width="11.109375" style="705" customWidth="1"/>
    <col min="23" max="23" width="8.88671875" style="705" customWidth="1"/>
    <col min="24" max="24" width="8.44140625" style="705" customWidth="1"/>
    <col min="25" max="25" width="10" style="705" customWidth="1"/>
    <col min="26" max="26" width="6.6640625" style="705" customWidth="1"/>
    <col min="27" max="27" width="11.33203125" style="705" customWidth="1"/>
    <col min="28" max="28" width="11" style="705" customWidth="1"/>
    <col min="29" max="29" width="10.88671875" style="705" customWidth="1"/>
    <col min="30" max="30" width="9.109375" style="705" customWidth="1"/>
    <col min="31" max="31" width="7" style="705" customWidth="1"/>
    <col min="32" max="32" width="7.88671875" style="705" customWidth="1"/>
    <col min="33" max="223" width="9.109375" style="705"/>
    <col min="224" max="224" width="40.44140625" style="705" customWidth="1"/>
    <col min="225" max="225" width="8.33203125" style="705" customWidth="1"/>
    <col min="226" max="16384" width="9.109375" style="705"/>
  </cols>
  <sheetData>
    <row r="1" spans="1:33" s="722" customFormat="1" ht="25.2" customHeight="1" thickTop="1" thickBot="1" x14ac:dyDescent="0.35">
      <c r="A1" s="1052" t="s">
        <v>569</v>
      </c>
      <c r="B1" s="1065"/>
      <c r="C1" s="1065"/>
      <c r="D1" s="1065"/>
      <c r="E1" s="1065"/>
      <c r="F1" s="1065"/>
      <c r="G1" s="1065"/>
      <c r="H1" s="1065"/>
      <c r="I1" s="1065"/>
      <c r="J1" s="1065"/>
      <c r="K1" s="1065"/>
      <c r="L1" s="1065"/>
      <c r="M1" s="1065"/>
      <c r="N1" s="1065"/>
      <c r="O1" s="1065"/>
      <c r="P1" s="1065"/>
      <c r="Q1" s="1065"/>
      <c r="R1" s="1065"/>
      <c r="S1" s="1065"/>
      <c r="T1" s="1065"/>
      <c r="U1" s="1065"/>
      <c r="V1" s="1065"/>
      <c r="W1" s="1065"/>
      <c r="X1" s="1065"/>
      <c r="Y1" s="1065"/>
      <c r="Z1" s="1065"/>
      <c r="AA1" s="1065"/>
      <c r="AB1" s="1065"/>
      <c r="AC1" s="1065"/>
      <c r="AD1" s="1065"/>
      <c r="AE1" s="1065"/>
      <c r="AF1" s="1065"/>
    </row>
    <row r="2" spans="1:33" ht="17.25" customHeight="1" thickTop="1" thickBot="1" x14ac:dyDescent="0.3">
      <c r="A2" s="741"/>
      <c r="B2" s="1076" t="s">
        <v>514</v>
      </c>
      <c r="C2" s="1077"/>
      <c r="D2" s="1077"/>
      <c r="E2" s="1077"/>
      <c r="F2" s="1077"/>
      <c r="G2" s="1077"/>
      <c r="H2" s="1077"/>
      <c r="I2" s="1077"/>
      <c r="J2" s="1077"/>
      <c r="K2" s="1077"/>
      <c r="L2" s="1077"/>
      <c r="M2" s="1077"/>
      <c r="N2" s="1077"/>
      <c r="O2" s="1077"/>
      <c r="P2" s="1077"/>
      <c r="Q2" s="1077"/>
      <c r="R2" s="1077"/>
      <c r="S2" s="1077"/>
      <c r="T2" s="1077"/>
      <c r="U2" s="1077"/>
      <c r="V2" s="1077"/>
      <c r="W2" s="1077"/>
      <c r="X2" s="1077"/>
      <c r="Y2" s="1077"/>
      <c r="Z2" s="1077"/>
      <c r="AA2" s="1077"/>
      <c r="AB2" s="1077"/>
      <c r="AC2" s="1077"/>
      <c r="AD2" s="1077"/>
      <c r="AE2" s="1077"/>
      <c r="AF2" s="1078"/>
      <c r="AG2" s="742"/>
    </row>
    <row r="3" spans="1:33" s="744" customFormat="1" ht="58.5" customHeight="1" thickTop="1" thickBot="1" x14ac:dyDescent="0.35">
      <c r="A3" s="711" t="s">
        <v>515</v>
      </c>
      <c r="B3" s="645" t="s">
        <v>64</v>
      </c>
      <c r="C3" s="645" t="s">
        <v>65</v>
      </c>
      <c r="D3" s="645" t="s">
        <v>337</v>
      </c>
      <c r="E3" s="645" t="s">
        <v>67</v>
      </c>
      <c r="F3" s="645" t="s">
        <v>68</v>
      </c>
      <c r="G3" s="646" t="s">
        <v>70</v>
      </c>
      <c r="H3" s="646" t="s">
        <v>177</v>
      </c>
      <c r="I3" s="646" t="s">
        <v>178</v>
      </c>
      <c r="J3" s="646" t="s">
        <v>77</v>
      </c>
      <c r="K3" s="646" t="s">
        <v>71</v>
      </c>
      <c r="L3" s="646" t="s">
        <v>72</v>
      </c>
      <c r="M3" s="646" t="s">
        <v>73</v>
      </c>
      <c r="N3" s="646" t="s">
        <v>234</v>
      </c>
      <c r="O3" s="646" t="s">
        <v>156</v>
      </c>
      <c r="P3" s="647" t="s">
        <v>79</v>
      </c>
      <c r="Q3" s="647" t="s">
        <v>80</v>
      </c>
      <c r="R3" s="647" t="s">
        <v>81</v>
      </c>
      <c r="S3" s="647" t="s">
        <v>157</v>
      </c>
      <c r="T3" s="647" t="s">
        <v>83</v>
      </c>
      <c r="U3" s="647" t="s">
        <v>84</v>
      </c>
      <c r="V3" s="647" t="s">
        <v>85</v>
      </c>
      <c r="W3" s="647" t="s">
        <v>338</v>
      </c>
      <c r="X3" s="647" t="s">
        <v>88</v>
      </c>
      <c r="Y3" s="647" t="s">
        <v>89</v>
      </c>
      <c r="Z3" s="647" t="s">
        <v>90</v>
      </c>
      <c r="AA3" s="648" t="s">
        <v>91</v>
      </c>
      <c r="AB3" s="648" t="s">
        <v>92</v>
      </c>
      <c r="AC3" s="648" t="s">
        <v>93</v>
      </c>
      <c r="AD3" s="649" t="s">
        <v>94</v>
      </c>
      <c r="AE3" s="649" t="s">
        <v>95</v>
      </c>
      <c r="AF3" s="646" t="s">
        <v>5</v>
      </c>
      <c r="AG3" s="743"/>
    </row>
    <row r="4" spans="1:33" ht="15.6" thickTop="1" thickBot="1" x14ac:dyDescent="0.3">
      <c r="A4" s="660" t="s">
        <v>339</v>
      </c>
      <c r="B4" s="133">
        <v>18</v>
      </c>
      <c r="C4" s="134">
        <v>0</v>
      </c>
      <c r="D4" s="134" t="s">
        <v>544</v>
      </c>
      <c r="E4" s="134">
        <v>5</v>
      </c>
      <c r="F4" s="134">
        <v>6</v>
      </c>
      <c r="G4" s="135" t="s">
        <v>544</v>
      </c>
      <c r="H4" s="135">
        <v>0</v>
      </c>
      <c r="I4" s="135">
        <v>0</v>
      </c>
      <c r="J4" s="135" t="s">
        <v>544</v>
      </c>
      <c r="K4" s="135">
        <v>0</v>
      </c>
      <c r="L4" s="135">
        <v>0</v>
      </c>
      <c r="M4" s="135">
        <v>0</v>
      </c>
      <c r="N4" s="135">
        <v>0</v>
      </c>
      <c r="O4" s="135">
        <v>0</v>
      </c>
      <c r="P4" s="136">
        <v>5</v>
      </c>
      <c r="Q4" s="136">
        <v>13</v>
      </c>
      <c r="R4" s="136" t="s">
        <v>544</v>
      </c>
      <c r="S4" s="136" t="s">
        <v>544</v>
      </c>
      <c r="T4" s="136">
        <v>6</v>
      </c>
      <c r="U4" s="136">
        <v>5</v>
      </c>
      <c r="V4" s="136">
        <v>0</v>
      </c>
      <c r="W4" s="136">
        <v>0</v>
      </c>
      <c r="X4" s="136" t="s">
        <v>544</v>
      </c>
      <c r="Y4" s="136" t="s">
        <v>544</v>
      </c>
      <c r="Z4" s="136" t="s">
        <v>544</v>
      </c>
      <c r="AA4" s="137">
        <v>0</v>
      </c>
      <c r="AB4" s="137">
        <v>10</v>
      </c>
      <c r="AC4" s="137" t="s">
        <v>544</v>
      </c>
      <c r="AD4" s="138" t="s">
        <v>544</v>
      </c>
      <c r="AE4" s="138" t="s">
        <v>544</v>
      </c>
      <c r="AF4" s="155">
        <v>94</v>
      </c>
      <c r="AG4" s="742"/>
    </row>
    <row r="5" spans="1:33" ht="15.6" thickTop="1" thickBot="1" x14ac:dyDescent="0.3">
      <c r="A5" s="660" t="s">
        <v>340</v>
      </c>
      <c r="B5" s="138">
        <v>0</v>
      </c>
      <c r="C5" s="133" t="s">
        <v>544</v>
      </c>
      <c r="D5" s="138">
        <v>0</v>
      </c>
      <c r="E5" s="138">
        <v>0</v>
      </c>
      <c r="F5" s="138">
        <v>0</v>
      </c>
      <c r="G5" s="135">
        <v>0</v>
      </c>
      <c r="H5" s="135">
        <v>0</v>
      </c>
      <c r="I5" s="135">
        <v>0</v>
      </c>
      <c r="J5" s="135">
        <v>0</v>
      </c>
      <c r="K5" s="135">
        <v>0</v>
      </c>
      <c r="L5" s="135">
        <v>0</v>
      </c>
      <c r="M5" s="135">
        <v>0</v>
      </c>
      <c r="N5" s="135">
        <v>0</v>
      </c>
      <c r="O5" s="135">
        <v>0</v>
      </c>
      <c r="P5" s="136">
        <v>0</v>
      </c>
      <c r="Q5" s="136" t="s">
        <v>544</v>
      </c>
      <c r="R5" s="136" t="s">
        <v>544</v>
      </c>
      <c r="S5" s="136">
        <v>0</v>
      </c>
      <c r="T5" s="136">
        <v>0</v>
      </c>
      <c r="U5" s="136">
        <v>0</v>
      </c>
      <c r="V5" s="136" t="s">
        <v>544</v>
      </c>
      <c r="W5" s="136">
        <v>0</v>
      </c>
      <c r="X5" s="136">
        <v>0</v>
      </c>
      <c r="Y5" s="136">
        <v>0</v>
      </c>
      <c r="Z5" s="136">
        <v>0</v>
      </c>
      <c r="AA5" s="137">
        <v>0</v>
      </c>
      <c r="AB5" s="137">
        <v>0</v>
      </c>
      <c r="AC5" s="137" t="s">
        <v>544</v>
      </c>
      <c r="AD5" s="138">
        <v>0</v>
      </c>
      <c r="AE5" s="138" t="s">
        <v>544</v>
      </c>
      <c r="AF5" s="155">
        <v>7</v>
      </c>
      <c r="AG5" s="742"/>
    </row>
    <row r="6" spans="1:33" ht="15.6" thickTop="1" thickBot="1" x14ac:dyDescent="0.3">
      <c r="A6" s="660" t="s">
        <v>274</v>
      </c>
      <c r="B6" s="138" t="s">
        <v>544</v>
      </c>
      <c r="C6" s="138">
        <v>0</v>
      </c>
      <c r="D6" s="138" t="s">
        <v>544</v>
      </c>
      <c r="E6" s="138">
        <v>76</v>
      </c>
      <c r="F6" s="138">
        <v>59</v>
      </c>
      <c r="G6" s="135">
        <v>22</v>
      </c>
      <c r="H6" s="135">
        <v>20</v>
      </c>
      <c r="I6" s="135">
        <v>0</v>
      </c>
      <c r="J6" s="135">
        <v>20</v>
      </c>
      <c r="K6" s="135">
        <v>5</v>
      </c>
      <c r="L6" s="135" t="s">
        <v>544</v>
      </c>
      <c r="M6" s="135">
        <v>0</v>
      </c>
      <c r="N6" s="135">
        <v>0</v>
      </c>
      <c r="O6" s="135">
        <v>0</v>
      </c>
      <c r="P6" s="136">
        <v>0</v>
      </c>
      <c r="Q6" s="136">
        <v>0</v>
      </c>
      <c r="R6" s="136">
        <v>0</v>
      </c>
      <c r="S6" s="136">
        <v>0</v>
      </c>
      <c r="T6" s="136">
        <v>0</v>
      </c>
      <c r="U6" s="136">
        <v>0</v>
      </c>
      <c r="V6" s="136">
        <v>0</v>
      </c>
      <c r="W6" s="136">
        <v>0</v>
      </c>
      <c r="X6" s="136">
        <v>0</v>
      </c>
      <c r="Y6" s="136">
        <v>0</v>
      </c>
      <c r="Z6" s="136">
        <v>0</v>
      </c>
      <c r="AA6" s="137">
        <v>0</v>
      </c>
      <c r="AB6" s="137">
        <v>0</v>
      </c>
      <c r="AC6" s="137">
        <v>0</v>
      </c>
      <c r="AD6" s="138">
        <v>0</v>
      </c>
      <c r="AE6" s="138">
        <v>0</v>
      </c>
      <c r="AF6" s="155">
        <v>207</v>
      </c>
      <c r="AG6" s="742"/>
    </row>
    <row r="7" spans="1:33" ht="15.6" thickTop="1" thickBot="1" x14ac:dyDescent="0.3">
      <c r="A7" s="660" t="s">
        <v>341</v>
      </c>
      <c r="B7" s="138">
        <v>9</v>
      </c>
      <c r="C7" s="138">
        <v>0</v>
      </c>
      <c r="D7" s="133" t="s">
        <v>544</v>
      </c>
      <c r="E7" s="138">
        <v>0</v>
      </c>
      <c r="F7" s="138">
        <v>0</v>
      </c>
      <c r="G7" s="135">
        <v>0</v>
      </c>
      <c r="H7" s="135">
        <v>0</v>
      </c>
      <c r="I7" s="135">
        <v>0</v>
      </c>
      <c r="J7" s="135" t="s">
        <v>544</v>
      </c>
      <c r="K7" s="135">
        <v>0</v>
      </c>
      <c r="L7" s="135">
        <v>0</v>
      </c>
      <c r="M7" s="135">
        <v>0</v>
      </c>
      <c r="N7" s="135">
        <v>0</v>
      </c>
      <c r="O7" s="135">
        <v>0</v>
      </c>
      <c r="P7" s="136">
        <v>0</v>
      </c>
      <c r="Q7" s="136">
        <v>29</v>
      </c>
      <c r="R7" s="136">
        <v>0</v>
      </c>
      <c r="S7" s="136" t="s">
        <v>544</v>
      </c>
      <c r="T7" s="136" t="s">
        <v>544</v>
      </c>
      <c r="U7" s="136">
        <v>0</v>
      </c>
      <c r="V7" s="136">
        <v>0</v>
      </c>
      <c r="W7" s="136" t="s">
        <v>544</v>
      </c>
      <c r="X7" s="136">
        <v>0</v>
      </c>
      <c r="Y7" s="136">
        <v>0</v>
      </c>
      <c r="Z7" s="136">
        <v>0</v>
      </c>
      <c r="AA7" s="137">
        <v>0</v>
      </c>
      <c r="AB7" s="137">
        <v>0</v>
      </c>
      <c r="AC7" s="137">
        <v>0</v>
      </c>
      <c r="AD7" s="138">
        <v>0</v>
      </c>
      <c r="AE7" s="138">
        <v>0</v>
      </c>
      <c r="AF7" s="155">
        <v>46</v>
      </c>
      <c r="AG7" s="742"/>
    </row>
    <row r="8" spans="1:33" ht="15.6" thickTop="1" thickBot="1" x14ac:dyDescent="0.3">
      <c r="A8" s="660" t="s">
        <v>342</v>
      </c>
      <c r="B8" s="134" t="s">
        <v>544</v>
      </c>
      <c r="C8" s="134">
        <v>0</v>
      </c>
      <c r="D8" s="134">
        <v>0</v>
      </c>
      <c r="E8" s="133">
        <v>6</v>
      </c>
      <c r="F8" s="138" t="s">
        <v>544</v>
      </c>
      <c r="G8" s="135">
        <v>108</v>
      </c>
      <c r="H8" s="135">
        <v>5</v>
      </c>
      <c r="I8" s="135">
        <v>0</v>
      </c>
      <c r="J8" s="135">
        <v>10</v>
      </c>
      <c r="K8" s="135">
        <v>0</v>
      </c>
      <c r="L8" s="135" t="s">
        <v>544</v>
      </c>
      <c r="M8" s="135">
        <v>0</v>
      </c>
      <c r="N8" s="135" t="s">
        <v>544</v>
      </c>
      <c r="O8" s="135">
        <v>0</v>
      </c>
      <c r="P8" s="136">
        <v>0</v>
      </c>
      <c r="Q8" s="136">
        <v>0</v>
      </c>
      <c r="R8" s="136">
        <v>0</v>
      </c>
      <c r="S8" s="136">
        <v>0</v>
      </c>
      <c r="T8" s="136">
        <v>0</v>
      </c>
      <c r="U8" s="136">
        <v>0</v>
      </c>
      <c r="V8" s="136">
        <v>0</v>
      </c>
      <c r="W8" s="136">
        <v>0</v>
      </c>
      <c r="X8" s="136">
        <v>0</v>
      </c>
      <c r="Y8" s="136">
        <v>0</v>
      </c>
      <c r="Z8" s="136">
        <v>0</v>
      </c>
      <c r="AA8" s="137">
        <v>0</v>
      </c>
      <c r="AB8" s="137">
        <v>0</v>
      </c>
      <c r="AC8" s="137">
        <v>0</v>
      </c>
      <c r="AD8" s="138">
        <v>0</v>
      </c>
      <c r="AE8" s="138">
        <v>0</v>
      </c>
      <c r="AF8" s="155">
        <v>135</v>
      </c>
      <c r="AG8" s="742"/>
    </row>
    <row r="9" spans="1:33" ht="15.6" thickTop="1" thickBot="1" x14ac:dyDescent="0.3">
      <c r="A9" s="660" t="s">
        <v>343</v>
      </c>
      <c r="B9" s="134" t="s">
        <v>544</v>
      </c>
      <c r="C9" s="134">
        <v>0</v>
      </c>
      <c r="D9" s="134">
        <v>17</v>
      </c>
      <c r="E9" s="138">
        <v>21</v>
      </c>
      <c r="F9" s="133">
        <v>26</v>
      </c>
      <c r="G9" s="135">
        <v>56</v>
      </c>
      <c r="H9" s="135">
        <v>35</v>
      </c>
      <c r="I9" s="135">
        <v>0</v>
      </c>
      <c r="J9" s="135">
        <v>77</v>
      </c>
      <c r="K9" s="135">
        <v>0</v>
      </c>
      <c r="L9" s="135" t="s">
        <v>544</v>
      </c>
      <c r="M9" s="135">
        <v>0</v>
      </c>
      <c r="N9" s="135">
        <v>0</v>
      </c>
      <c r="O9" s="135">
        <v>0</v>
      </c>
      <c r="P9" s="136">
        <v>0</v>
      </c>
      <c r="Q9" s="136">
        <v>0</v>
      </c>
      <c r="R9" s="136">
        <v>0</v>
      </c>
      <c r="S9" s="136">
        <v>0</v>
      </c>
      <c r="T9" s="136">
        <v>0</v>
      </c>
      <c r="U9" s="136">
        <v>0</v>
      </c>
      <c r="V9" s="136">
        <v>0</v>
      </c>
      <c r="W9" s="136">
        <v>0</v>
      </c>
      <c r="X9" s="136" t="s">
        <v>544</v>
      </c>
      <c r="Y9" s="136">
        <v>0</v>
      </c>
      <c r="Z9" s="136">
        <v>0</v>
      </c>
      <c r="AA9" s="137">
        <v>0</v>
      </c>
      <c r="AB9" s="137">
        <v>0</v>
      </c>
      <c r="AC9" s="137">
        <v>0</v>
      </c>
      <c r="AD9" s="138">
        <v>0</v>
      </c>
      <c r="AE9" s="138">
        <v>0</v>
      </c>
      <c r="AF9" s="155">
        <v>236</v>
      </c>
      <c r="AG9" s="742"/>
    </row>
    <row r="10" spans="1:33" ht="15.6" thickTop="1" thickBot="1" x14ac:dyDescent="0.3">
      <c r="A10" s="690" t="s">
        <v>344</v>
      </c>
      <c r="B10" s="134">
        <v>90</v>
      </c>
      <c r="C10" s="134" t="s">
        <v>544</v>
      </c>
      <c r="D10" s="134">
        <v>0</v>
      </c>
      <c r="E10" s="138">
        <v>5</v>
      </c>
      <c r="F10" s="138">
        <v>5</v>
      </c>
      <c r="G10" s="133">
        <v>150</v>
      </c>
      <c r="H10" s="135">
        <v>27</v>
      </c>
      <c r="I10" s="135">
        <v>62</v>
      </c>
      <c r="J10" s="135">
        <v>29</v>
      </c>
      <c r="K10" s="135">
        <v>43</v>
      </c>
      <c r="L10" s="135">
        <v>3</v>
      </c>
      <c r="M10" s="135" t="s">
        <v>544</v>
      </c>
      <c r="N10" s="135">
        <v>14</v>
      </c>
      <c r="O10" s="135">
        <v>15</v>
      </c>
      <c r="P10" s="136">
        <v>12</v>
      </c>
      <c r="Q10" s="136" t="s">
        <v>544</v>
      </c>
      <c r="R10" s="136">
        <v>0</v>
      </c>
      <c r="S10" s="136">
        <v>0</v>
      </c>
      <c r="T10" s="136">
        <v>0</v>
      </c>
      <c r="U10" s="136">
        <v>0</v>
      </c>
      <c r="V10" s="136">
        <v>0</v>
      </c>
      <c r="W10" s="136">
        <v>47</v>
      </c>
      <c r="X10" s="136" t="s">
        <v>544</v>
      </c>
      <c r="Y10" s="136">
        <v>9</v>
      </c>
      <c r="Z10" s="136">
        <v>21</v>
      </c>
      <c r="AA10" s="137">
        <v>0</v>
      </c>
      <c r="AB10" s="137" t="s">
        <v>544</v>
      </c>
      <c r="AC10" s="137">
        <v>0</v>
      </c>
      <c r="AD10" s="138">
        <v>22</v>
      </c>
      <c r="AE10" s="138" t="s">
        <v>544</v>
      </c>
      <c r="AF10" s="155">
        <v>567</v>
      </c>
      <c r="AG10" s="742"/>
    </row>
    <row r="11" spans="1:33" ht="15.6" thickTop="1" thickBot="1" x14ac:dyDescent="0.3">
      <c r="A11" s="660" t="s">
        <v>345</v>
      </c>
      <c r="B11" s="134">
        <v>21</v>
      </c>
      <c r="C11" s="134">
        <v>0</v>
      </c>
      <c r="D11" s="134" t="s">
        <v>544</v>
      </c>
      <c r="E11" s="138">
        <v>0</v>
      </c>
      <c r="F11" s="138" t="s">
        <v>544</v>
      </c>
      <c r="G11" s="135">
        <v>11</v>
      </c>
      <c r="H11" s="133">
        <v>13</v>
      </c>
      <c r="I11" s="135">
        <v>85</v>
      </c>
      <c r="J11" s="135">
        <v>5</v>
      </c>
      <c r="K11" s="135" t="s">
        <v>544</v>
      </c>
      <c r="L11" s="135">
        <v>0</v>
      </c>
      <c r="M11" s="135">
        <v>0</v>
      </c>
      <c r="N11" s="135">
        <v>0</v>
      </c>
      <c r="O11" s="135">
        <v>0</v>
      </c>
      <c r="P11" s="136" t="s">
        <v>544</v>
      </c>
      <c r="Q11" s="136">
        <v>0</v>
      </c>
      <c r="R11" s="136">
        <v>0</v>
      </c>
      <c r="S11" s="136">
        <v>0</v>
      </c>
      <c r="T11" s="136">
        <v>0</v>
      </c>
      <c r="U11" s="136">
        <v>0</v>
      </c>
      <c r="V11" s="136">
        <v>0</v>
      </c>
      <c r="W11" s="136">
        <v>7</v>
      </c>
      <c r="X11" s="136" t="s">
        <v>544</v>
      </c>
      <c r="Y11" s="136" t="s">
        <v>544</v>
      </c>
      <c r="Z11" s="136">
        <v>5</v>
      </c>
      <c r="AA11" s="137">
        <v>0</v>
      </c>
      <c r="AB11" s="137">
        <v>0</v>
      </c>
      <c r="AC11" s="137">
        <v>0</v>
      </c>
      <c r="AD11" s="138">
        <v>0</v>
      </c>
      <c r="AE11" s="138">
        <v>0</v>
      </c>
      <c r="AF11" s="155">
        <v>157</v>
      </c>
      <c r="AG11" s="742"/>
    </row>
    <row r="12" spans="1:33" ht="15.6" thickTop="1" thickBot="1" x14ac:dyDescent="0.3">
      <c r="A12" s="660" t="s">
        <v>346</v>
      </c>
      <c r="B12" s="134">
        <v>19</v>
      </c>
      <c r="C12" s="134">
        <v>0</v>
      </c>
      <c r="D12" s="134">
        <v>0</v>
      </c>
      <c r="E12" s="138">
        <v>0</v>
      </c>
      <c r="F12" s="138">
        <v>0</v>
      </c>
      <c r="G12" s="135" t="s">
        <v>544</v>
      </c>
      <c r="H12" s="135">
        <v>0</v>
      </c>
      <c r="I12" s="133">
        <v>13</v>
      </c>
      <c r="J12" s="135">
        <v>5</v>
      </c>
      <c r="K12" s="135" t="s">
        <v>544</v>
      </c>
      <c r="L12" s="135">
        <v>0</v>
      </c>
      <c r="M12" s="135">
        <v>0</v>
      </c>
      <c r="N12" s="135">
        <v>0</v>
      </c>
      <c r="O12" s="135" t="s">
        <v>544</v>
      </c>
      <c r="P12" s="136">
        <v>27</v>
      </c>
      <c r="Q12" s="136">
        <v>31</v>
      </c>
      <c r="R12" s="136">
        <v>0</v>
      </c>
      <c r="S12" s="136">
        <v>0</v>
      </c>
      <c r="T12" s="136" t="s">
        <v>544</v>
      </c>
      <c r="U12" s="136" t="s">
        <v>544</v>
      </c>
      <c r="V12" s="136">
        <v>0</v>
      </c>
      <c r="W12" s="136" t="s">
        <v>544</v>
      </c>
      <c r="X12" s="136">
        <v>0</v>
      </c>
      <c r="Y12" s="136" t="s">
        <v>544</v>
      </c>
      <c r="Z12" s="136" t="s">
        <v>544</v>
      </c>
      <c r="AA12" s="137">
        <v>0</v>
      </c>
      <c r="AB12" s="137" t="s">
        <v>544</v>
      </c>
      <c r="AC12" s="137">
        <v>0</v>
      </c>
      <c r="AD12" s="138">
        <v>20</v>
      </c>
      <c r="AE12" s="138">
        <v>0</v>
      </c>
      <c r="AF12" s="155">
        <v>134</v>
      </c>
      <c r="AG12" s="742"/>
    </row>
    <row r="13" spans="1:33" ht="15.6" thickTop="1" thickBot="1" x14ac:dyDescent="0.3">
      <c r="A13" s="690" t="s">
        <v>347</v>
      </c>
      <c r="B13" s="134">
        <v>128</v>
      </c>
      <c r="C13" s="134" t="s">
        <v>544</v>
      </c>
      <c r="D13" s="134">
        <v>7</v>
      </c>
      <c r="E13" s="138" t="s">
        <v>544</v>
      </c>
      <c r="F13" s="138">
        <v>5</v>
      </c>
      <c r="G13" s="135">
        <v>45</v>
      </c>
      <c r="H13" s="135">
        <v>10</v>
      </c>
      <c r="I13" s="135">
        <v>26</v>
      </c>
      <c r="J13" s="133">
        <v>289</v>
      </c>
      <c r="K13" s="135">
        <v>7</v>
      </c>
      <c r="L13" s="135" t="s">
        <v>544</v>
      </c>
      <c r="M13" s="135">
        <v>0</v>
      </c>
      <c r="N13" s="135">
        <v>5</v>
      </c>
      <c r="O13" s="135" t="s">
        <v>544</v>
      </c>
      <c r="P13" s="136">
        <v>293</v>
      </c>
      <c r="Q13" s="136">
        <v>153</v>
      </c>
      <c r="R13" s="136">
        <v>0</v>
      </c>
      <c r="S13" s="136">
        <v>34</v>
      </c>
      <c r="T13" s="136">
        <v>10</v>
      </c>
      <c r="U13" s="136">
        <v>30</v>
      </c>
      <c r="V13" s="136">
        <v>14</v>
      </c>
      <c r="W13" s="136">
        <v>43</v>
      </c>
      <c r="X13" s="136" t="s">
        <v>544</v>
      </c>
      <c r="Y13" s="136" t="s">
        <v>544</v>
      </c>
      <c r="Z13" s="136">
        <v>11</v>
      </c>
      <c r="AA13" s="137">
        <v>0</v>
      </c>
      <c r="AB13" s="137" t="s">
        <v>544</v>
      </c>
      <c r="AC13" s="137" t="s">
        <v>544</v>
      </c>
      <c r="AD13" s="138">
        <v>153</v>
      </c>
      <c r="AE13" s="138">
        <v>5</v>
      </c>
      <c r="AF13" s="155">
        <v>1286</v>
      </c>
      <c r="AG13" s="742"/>
    </row>
    <row r="14" spans="1:33" ht="15.6" thickTop="1" thickBot="1" x14ac:dyDescent="0.3">
      <c r="A14" s="690" t="s">
        <v>348</v>
      </c>
      <c r="B14" s="134">
        <v>0</v>
      </c>
      <c r="C14" s="134">
        <v>0</v>
      </c>
      <c r="D14" s="134">
        <v>0</v>
      </c>
      <c r="E14" s="138" t="s">
        <v>544</v>
      </c>
      <c r="F14" s="138" t="s">
        <v>544</v>
      </c>
      <c r="G14" s="135" t="s">
        <v>544</v>
      </c>
      <c r="H14" s="135">
        <v>0</v>
      </c>
      <c r="I14" s="135">
        <v>0</v>
      </c>
      <c r="J14" s="135" t="s">
        <v>544</v>
      </c>
      <c r="K14" s="133">
        <v>0</v>
      </c>
      <c r="L14" s="135" t="s">
        <v>544</v>
      </c>
      <c r="M14" s="135">
        <v>0</v>
      </c>
      <c r="N14" s="135">
        <v>0</v>
      </c>
      <c r="O14" s="135">
        <v>0</v>
      </c>
      <c r="P14" s="136">
        <v>0</v>
      </c>
      <c r="Q14" s="136">
        <v>0</v>
      </c>
      <c r="R14" s="136">
        <v>0</v>
      </c>
      <c r="S14" s="136">
        <v>0</v>
      </c>
      <c r="T14" s="136">
        <v>0</v>
      </c>
      <c r="U14" s="136">
        <v>0</v>
      </c>
      <c r="V14" s="136">
        <v>0</v>
      </c>
      <c r="W14" s="136">
        <v>0</v>
      </c>
      <c r="X14" s="136">
        <v>0</v>
      </c>
      <c r="Y14" s="136">
        <v>0</v>
      </c>
      <c r="Z14" s="136">
        <v>0</v>
      </c>
      <c r="AA14" s="137">
        <v>0</v>
      </c>
      <c r="AB14" s="137">
        <v>0</v>
      </c>
      <c r="AC14" s="137">
        <v>0</v>
      </c>
      <c r="AD14" s="138">
        <v>0</v>
      </c>
      <c r="AE14" s="138">
        <v>0</v>
      </c>
      <c r="AF14" s="155">
        <v>7</v>
      </c>
      <c r="AG14" s="742"/>
    </row>
    <row r="15" spans="1:33" ht="15.6" thickTop="1" thickBot="1" x14ac:dyDescent="0.3">
      <c r="A15" s="660" t="s">
        <v>349</v>
      </c>
      <c r="B15" s="134">
        <v>15</v>
      </c>
      <c r="C15" s="134">
        <v>0</v>
      </c>
      <c r="D15" s="134" t="s">
        <v>544</v>
      </c>
      <c r="E15" s="138">
        <v>0</v>
      </c>
      <c r="F15" s="138" t="s">
        <v>544</v>
      </c>
      <c r="G15" s="135" t="s">
        <v>544</v>
      </c>
      <c r="H15" s="135">
        <v>16</v>
      </c>
      <c r="I15" s="135">
        <v>10</v>
      </c>
      <c r="J15" s="135">
        <v>5</v>
      </c>
      <c r="K15" s="135">
        <v>0</v>
      </c>
      <c r="L15" s="133">
        <v>9</v>
      </c>
      <c r="M15" s="135">
        <v>0</v>
      </c>
      <c r="N15" s="135" t="s">
        <v>544</v>
      </c>
      <c r="O15" s="135">
        <v>0</v>
      </c>
      <c r="P15" s="136" t="s">
        <v>544</v>
      </c>
      <c r="Q15" s="136">
        <v>7</v>
      </c>
      <c r="R15" s="136">
        <v>0</v>
      </c>
      <c r="S15" s="136">
        <v>0</v>
      </c>
      <c r="T15" s="136" t="s">
        <v>544</v>
      </c>
      <c r="U15" s="136" t="s">
        <v>544</v>
      </c>
      <c r="V15" s="136">
        <v>0</v>
      </c>
      <c r="W15" s="136" t="s">
        <v>544</v>
      </c>
      <c r="X15" s="136">
        <v>0</v>
      </c>
      <c r="Y15" s="136" t="s">
        <v>544</v>
      </c>
      <c r="Z15" s="136" t="s">
        <v>544</v>
      </c>
      <c r="AA15" s="137">
        <v>0</v>
      </c>
      <c r="AB15" s="137" t="s">
        <v>544</v>
      </c>
      <c r="AC15" s="137">
        <v>0</v>
      </c>
      <c r="AD15" s="138">
        <v>0</v>
      </c>
      <c r="AE15" s="138">
        <v>0</v>
      </c>
      <c r="AF15" s="155">
        <v>79</v>
      </c>
      <c r="AG15" s="742"/>
    </row>
    <row r="16" spans="1:33" ht="15.6" thickTop="1" thickBot="1" x14ac:dyDescent="0.3">
      <c r="A16" s="660" t="s">
        <v>350</v>
      </c>
      <c r="B16" s="134" t="s">
        <v>544</v>
      </c>
      <c r="C16" s="134">
        <v>0</v>
      </c>
      <c r="D16" s="134">
        <v>0</v>
      </c>
      <c r="E16" s="138" t="s">
        <v>544</v>
      </c>
      <c r="F16" s="138">
        <v>0</v>
      </c>
      <c r="G16" s="135" t="s">
        <v>544</v>
      </c>
      <c r="H16" s="135">
        <v>0</v>
      </c>
      <c r="I16" s="135">
        <v>0</v>
      </c>
      <c r="J16" s="135">
        <v>0</v>
      </c>
      <c r="K16" s="135">
        <v>0</v>
      </c>
      <c r="L16" s="135">
        <v>0</v>
      </c>
      <c r="M16" s="133" t="s">
        <v>544</v>
      </c>
      <c r="N16" s="135">
        <v>0</v>
      </c>
      <c r="O16" s="135">
        <v>0</v>
      </c>
      <c r="P16" s="136">
        <v>0</v>
      </c>
      <c r="Q16" s="136">
        <v>0</v>
      </c>
      <c r="R16" s="136">
        <v>0</v>
      </c>
      <c r="S16" s="136">
        <v>0</v>
      </c>
      <c r="T16" s="136">
        <v>0</v>
      </c>
      <c r="U16" s="136" t="s">
        <v>544</v>
      </c>
      <c r="V16" s="136">
        <v>0</v>
      </c>
      <c r="W16" s="136">
        <v>0</v>
      </c>
      <c r="X16" s="136">
        <v>0</v>
      </c>
      <c r="Y16" s="136">
        <v>0</v>
      </c>
      <c r="Z16" s="136">
        <v>0</v>
      </c>
      <c r="AA16" s="137">
        <v>0</v>
      </c>
      <c r="AB16" s="137">
        <v>0</v>
      </c>
      <c r="AC16" s="137">
        <v>0</v>
      </c>
      <c r="AD16" s="138">
        <v>0</v>
      </c>
      <c r="AE16" s="138">
        <v>0</v>
      </c>
      <c r="AF16" s="155">
        <v>6</v>
      </c>
      <c r="AG16" s="742"/>
    </row>
    <row r="17" spans="1:33" ht="15.6" thickTop="1" thickBot="1" x14ac:dyDescent="0.3">
      <c r="A17" s="660" t="s">
        <v>351</v>
      </c>
      <c r="B17" s="134">
        <v>0</v>
      </c>
      <c r="C17" s="134">
        <v>0</v>
      </c>
      <c r="D17" s="134">
        <v>0</v>
      </c>
      <c r="E17" s="138">
        <v>0</v>
      </c>
      <c r="F17" s="138">
        <v>0</v>
      </c>
      <c r="G17" s="135" t="s">
        <v>544</v>
      </c>
      <c r="H17" s="135">
        <v>0</v>
      </c>
      <c r="I17" s="135">
        <v>0</v>
      </c>
      <c r="J17" s="135">
        <v>0</v>
      </c>
      <c r="K17" s="135">
        <v>0</v>
      </c>
      <c r="L17" s="135">
        <v>0</v>
      </c>
      <c r="M17" s="135">
        <v>0</v>
      </c>
      <c r="N17" s="133">
        <v>0</v>
      </c>
      <c r="O17" s="135">
        <v>0</v>
      </c>
      <c r="P17" s="136" t="s">
        <v>544</v>
      </c>
      <c r="Q17" s="136">
        <v>0</v>
      </c>
      <c r="R17" s="136">
        <v>0</v>
      </c>
      <c r="S17" s="136">
        <v>0</v>
      </c>
      <c r="T17" s="136">
        <v>0</v>
      </c>
      <c r="U17" s="136">
        <v>0</v>
      </c>
      <c r="V17" s="136">
        <v>0</v>
      </c>
      <c r="W17" s="136">
        <v>0</v>
      </c>
      <c r="X17" s="136">
        <v>0</v>
      </c>
      <c r="Y17" s="136">
        <v>0</v>
      </c>
      <c r="Z17" s="136">
        <v>0</v>
      </c>
      <c r="AA17" s="137">
        <v>0</v>
      </c>
      <c r="AB17" s="137">
        <v>0</v>
      </c>
      <c r="AC17" s="137">
        <v>0</v>
      </c>
      <c r="AD17" s="138">
        <v>0</v>
      </c>
      <c r="AE17" s="138">
        <v>0</v>
      </c>
      <c r="AF17" s="155" t="s">
        <v>544</v>
      </c>
      <c r="AG17" s="742"/>
    </row>
    <row r="18" spans="1:33" ht="15.6" thickTop="1" thickBot="1" x14ac:dyDescent="0.3">
      <c r="A18" s="660" t="s">
        <v>352</v>
      </c>
      <c r="B18" s="134">
        <v>0</v>
      </c>
      <c r="C18" s="134">
        <v>0</v>
      </c>
      <c r="D18" s="134">
        <v>0</v>
      </c>
      <c r="E18" s="138">
        <v>0</v>
      </c>
      <c r="F18" s="138">
        <v>0</v>
      </c>
      <c r="G18" s="135">
        <v>0</v>
      </c>
      <c r="H18" s="135">
        <v>0</v>
      </c>
      <c r="I18" s="135">
        <v>0</v>
      </c>
      <c r="J18" s="135">
        <v>0</v>
      </c>
      <c r="K18" s="135" t="s">
        <v>544</v>
      </c>
      <c r="L18" s="135">
        <v>0</v>
      </c>
      <c r="M18" s="135">
        <v>0</v>
      </c>
      <c r="N18" s="135">
        <v>0</v>
      </c>
      <c r="O18" s="133">
        <v>0</v>
      </c>
      <c r="P18" s="136">
        <v>0</v>
      </c>
      <c r="Q18" s="136" t="s">
        <v>544</v>
      </c>
      <c r="R18" s="136">
        <v>0</v>
      </c>
      <c r="S18" s="136">
        <v>0</v>
      </c>
      <c r="T18" s="136">
        <v>0</v>
      </c>
      <c r="U18" s="136">
        <v>15</v>
      </c>
      <c r="V18" s="136" t="s">
        <v>544</v>
      </c>
      <c r="W18" s="136">
        <v>0</v>
      </c>
      <c r="X18" s="136">
        <v>0</v>
      </c>
      <c r="Y18" s="136">
        <v>0</v>
      </c>
      <c r="Z18" s="136" t="s">
        <v>544</v>
      </c>
      <c r="AA18" s="137">
        <v>0</v>
      </c>
      <c r="AB18" s="137" t="s">
        <v>544</v>
      </c>
      <c r="AC18" s="137" t="s">
        <v>544</v>
      </c>
      <c r="AD18" s="138" t="s">
        <v>544</v>
      </c>
      <c r="AE18" s="138">
        <v>0</v>
      </c>
      <c r="AF18" s="155">
        <v>28</v>
      </c>
      <c r="AG18" s="742"/>
    </row>
    <row r="19" spans="1:33" ht="15.6" thickTop="1" thickBot="1" x14ac:dyDescent="0.3">
      <c r="A19" s="660" t="s">
        <v>353</v>
      </c>
      <c r="B19" s="134" t="s">
        <v>544</v>
      </c>
      <c r="C19" s="134" t="s">
        <v>544</v>
      </c>
      <c r="D19" s="134">
        <v>0</v>
      </c>
      <c r="E19" s="138">
        <v>0</v>
      </c>
      <c r="F19" s="138">
        <v>0</v>
      </c>
      <c r="G19" s="135">
        <v>0</v>
      </c>
      <c r="H19" s="135">
        <v>0</v>
      </c>
      <c r="I19" s="135">
        <v>0</v>
      </c>
      <c r="J19" s="135" t="s">
        <v>544</v>
      </c>
      <c r="K19" s="135" t="s">
        <v>544</v>
      </c>
      <c r="L19" s="135">
        <v>0</v>
      </c>
      <c r="M19" s="135">
        <v>0</v>
      </c>
      <c r="N19" s="135">
        <v>0</v>
      </c>
      <c r="O19" s="135" t="s">
        <v>544</v>
      </c>
      <c r="P19" s="133">
        <v>49</v>
      </c>
      <c r="Q19" s="136">
        <v>171</v>
      </c>
      <c r="R19" s="136" t="s">
        <v>544</v>
      </c>
      <c r="S19" s="136" t="s">
        <v>544</v>
      </c>
      <c r="T19" s="136" t="s">
        <v>544</v>
      </c>
      <c r="U19" s="136">
        <v>125</v>
      </c>
      <c r="V19" s="136">
        <v>8</v>
      </c>
      <c r="W19" s="136" t="s">
        <v>544</v>
      </c>
      <c r="X19" s="136">
        <v>0</v>
      </c>
      <c r="Y19" s="136">
        <v>19</v>
      </c>
      <c r="Z19" s="136">
        <v>9</v>
      </c>
      <c r="AA19" s="137">
        <v>0</v>
      </c>
      <c r="AB19" s="137">
        <v>120</v>
      </c>
      <c r="AC19" s="137">
        <v>5</v>
      </c>
      <c r="AD19" s="138">
        <v>65</v>
      </c>
      <c r="AE19" s="138">
        <v>11</v>
      </c>
      <c r="AF19" s="155">
        <v>603</v>
      </c>
      <c r="AG19" s="742"/>
    </row>
    <row r="20" spans="1:33" ht="15.6" thickTop="1" thickBot="1" x14ac:dyDescent="0.3">
      <c r="A20" s="660" t="s">
        <v>354</v>
      </c>
      <c r="B20" s="134">
        <v>65</v>
      </c>
      <c r="C20" s="134">
        <v>5</v>
      </c>
      <c r="D20" s="134">
        <v>0</v>
      </c>
      <c r="E20" s="138">
        <v>0</v>
      </c>
      <c r="F20" s="138">
        <v>0</v>
      </c>
      <c r="G20" s="135">
        <v>0</v>
      </c>
      <c r="H20" s="135">
        <v>0</v>
      </c>
      <c r="I20" s="135">
        <v>0</v>
      </c>
      <c r="J20" s="135">
        <v>0</v>
      </c>
      <c r="K20" s="135" t="s">
        <v>544</v>
      </c>
      <c r="L20" s="135" t="s">
        <v>544</v>
      </c>
      <c r="M20" s="135">
        <v>0</v>
      </c>
      <c r="N20" s="135">
        <v>0</v>
      </c>
      <c r="O20" s="135" t="s">
        <v>544</v>
      </c>
      <c r="P20" s="136">
        <v>73</v>
      </c>
      <c r="Q20" s="133">
        <v>878</v>
      </c>
      <c r="R20" s="136">
        <v>388</v>
      </c>
      <c r="S20" s="136">
        <v>137</v>
      </c>
      <c r="T20" s="136">
        <v>212</v>
      </c>
      <c r="U20" s="136">
        <v>201</v>
      </c>
      <c r="V20" s="136">
        <v>12</v>
      </c>
      <c r="W20" s="136">
        <v>15</v>
      </c>
      <c r="X20" s="136" t="s">
        <v>544</v>
      </c>
      <c r="Y20" s="136">
        <v>71</v>
      </c>
      <c r="Z20" s="136">
        <v>35</v>
      </c>
      <c r="AA20" s="137" t="s">
        <v>544</v>
      </c>
      <c r="AB20" s="137">
        <v>437</v>
      </c>
      <c r="AC20" s="137">
        <v>31</v>
      </c>
      <c r="AD20" s="138">
        <v>39</v>
      </c>
      <c r="AE20" s="138">
        <v>11</v>
      </c>
      <c r="AF20" s="155">
        <v>2620</v>
      </c>
      <c r="AG20" s="742"/>
    </row>
    <row r="21" spans="1:33" ht="15.6" thickTop="1" thickBot="1" x14ac:dyDescent="0.3">
      <c r="A21" s="660" t="s">
        <v>355</v>
      </c>
      <c r="B21" s="134" t="s">
        <v>544</v>
      </c>
      <c r="C21" s="134">
        <v>0</v>
      </c>
      <c r="D21" s="134">
        <v>0</v>
      </c>
      <c r="E21" s="138">
        <v>0</v>
      </c>
      <c r="F21" s="138">
        <v>0</v>
      </c>
      <c r="G21" s="135">
        <v>0</v>
      </c>
      <c r="H21" s="135">
        <v>0</v>
      </c>
      <c r="I21" s="135">
        <v>0</v>
      </c>
      <c r="J21" s="135">
        <v>0</v>
      </c>
      <c r="K21" s="135">
        <v>0</v>
      </c>
      <c r="L21" s="135">
        <v>0</v>
      </c>
      <c r="M21" s="135">
        <v>0</v>
      </c>
      <c r="N21" s="135">
        <v>0</v>
      </c>
      <c r="O21" s="135">
        <v>0</v>
      </c>
      <c r="P21" s="136">
        <v>0</v>
      </c>
      <c r="Q21" s="136">
        <v>15</v>
      </c>
      <c r="R21" s="133">
        <v>172</v>
      </c>
      <c r="S21" s="136">
        <v>5</v>
      </c>
      <c r="T21" s="136">
        <v>10</v>
      </c>
      <c r="U21" s="136" t="s">
        <v>544</v>
      </c>
      <c r="V21" s="136">
        <v>0</v>
      </c>
      <c r="W21" s="136" t="s">
        <v>544</v>
      </c>
      <c r="X21" s="136">
        <v>0</v>
      </c>
      <c r="Y21" s="136" t="s">
        <v>544</v>
      </c>
      <c r="Z21" s="136">
        <v>10</v>
      </c>
      <c r="AA21" s="137">
        <v>0</v>
      </c>
      <c r="AB21" s="137" t="s">
        <v>544</v>
      </c>
      <c r="AC21" s="137">
        <v>0</v>
      </c>
      <c r="AD21" s="138">
        <v>0</v>
      </c>
      <c r="AE21" s="138" t="s">
        <v>544</v>
      </c>
      <c r="AF21" s="155">
        <v>231</v>
      </c>
      <c r="AG21" s="742"/>
    </row>
    <row r="22" spans="1:33" ht="15.6" thickTop="1" thickBot="1" x14ac:dyDescent="0.3">
      <c r="A22" s="660" t="s">
        <v>157</v>
      </c>
      <c r="B22" s="134">
        <v>5</v>
      </c>
      <c r="C22" s="134">
        <v>0</v>
      </c>
      <c r="D22" s="134">
        <v>0</v>
      </c>
      <c r="E22" s="138">
        <v>0</v>
      </c>
      <c r="F22" s="138">
        <v>0</v>
      </c>
      <c r="G22" s="135" t="s">
        <v>544</v>
      </c>
      <c r="H22" s="135">
        <v>0</v>
      </c>
      <c r="I22" s="135">
        <v>0</v>
      </c>
      <c r="J22" s="135">
        <v>0</v>
      </c>
      <c r="K22" s="135">
        <v>0</v>
      </c>
      <c r="L22" s="135" t="s">
        <v>544</v>
      </c>
      <c r="M22" s="135">
        <v>0</v>
      </c>
      <c r="N22" s="135">
        <v>0</v>
      </c>
      <c r="O22" s="135">
        <v>0</v>
      </c>
      <c r="P22" s="136">
        <v>22</v>
      </c>
      <c r="Q22" s="136">
        <v>49</v>
      </c>
      <c r="R22" s="136">
        <v>13</v>
      </c>
      <c r="S22" s="133">
        <v>83</v>
      </c>
      <c r="T22" s="136">
        <v>81</v>
      </c>
      <c r="U22" s="136">
        <v>5</v>
      </c>
      <c r="V22" s="136" t="s">
        <v>544</v>
      </c>
      <c r="W22" s="136">
        <v>0</v>
      </c>
      <c r="X22" s="136">
        <v>5</v>
      </c>
      <c r="Y22" s="136">
        <v>12</v>
      </c>
      <c r="Z22" s="136" t="s">
        <v>544</v>
      </c>
      <c r="AA22" s="137">
        <v>0</v>
      </c>
      <c r="AB22" s="137" t="s">
        <v>544</v>
      </c>
      <c r="AC22" s="137">
        <v>0</v>
      </c>
      <c r="AD22" s="138" t="s">
        <v>544</v>
      </c>
      <c r="AE22" s="138">
        <v>0</v>
      </c>
      <c r="AF22" s="155">
        <v>282</v>
      </c>
      <c r="AG22" s="742"/>
    </row>
    <row r="23" spans="1:33" ht="15.6" thickTop="1" thickBot="1" x14ac:dyDescent="0.3">
      <c r="A23" s="660" t="s">
        <v>356</v>
      </c>
      <c r="B23" s="134">
        <v>7</v>
      </c>
      <c r="C23" s="134" t="s">
        <v>544</v>
      </c>
      <c r="D23" s="134">
        <v>0</v>
      </c>
      <c r="E23" s="138">
        <v>0</v>
      </c>
      <c r="F23" s="138">
        <v>0</v>
      </c>
      <c r="G23" s="135">
        <v>0</v>
      </c>
      <c r="H23" s="135">
        <v>0</v>
      </c>
      <c r="I23" s="135">
        <v>0</v>
      </c>
      <c r="J23" s="135" t="s">
        <v>544</v>
      </c>
      <c r="K23" s="135">
        <v>0</v>
      </c>
      <c r="L23" s="135">
        <v>0</v>
      </c>
      <c r="M23" s="135">
        <v>0</v>
      </c>
      <c r="N23" s="135">
        <v>0</v>
      </c>
      <c r="O23" s="135">
        <v>0</v>
      </c>
      <c r="P23" s="136">
        <v>6</v>
      </c>
      <c r="Q23" s="136">
        <v>15</v>
      </c>
      <c r="R23" s="136" t="s">
        <v>544</v>
      </c>
      <c r="S23" s="136">
        <v>5</v>
      </c>
      <c r="T23" s="133">
        <v>56</v>
      </c>
      <c r="U23" s="136">
        <v>5</v>
      </c>
      <c r="V23" s="136" t="s">
        <v>544</v>
      </c>
      <c r="W23" s="136">
        <v>0</v>
      </c>
      <c r="X23" s="136" t="s">
        <v>544</v>
      </c>
      <c r="Y23" s="136" t="s">
        <v>544</v>
      </c>
      <c r="Z23" s="136">
        <v>7</v>
      </c>
      <c r="AA23" s="137">
        <v>0</v>
      </c>
      <c r="AB23" s="137">
        <v>5</v>
      </c>
      <c r="AC23" s="137">
        <v>0</v>
      </c>
      <c r="AD23" s="138">
        <v>0</v>
      </c>
      <c r="AE23" s="138">
        <v>0</v>
      </c>
      <c r="AF23" s="155">
        <v>114</v>
      </c>
      <c r="AG23" s="742"/>
    </row>
    <row r="24" spans="1:33" ht="15.6" thickTop="1" thickBot="1" x14ac:dyDescent="0.3">
      <c r="A24" s="660" t="s">
        <v>357</v>
      </c>
      <c r="B24" s="134">
        <v>10</v>
      </c>
      <c r="C24" s="134" t="s">
        <v>544</v>
      </c>
      <c r="D24" s="134">
        <v>0</v>
      </c>
      <c r="E24" s="138">
        <v>0</v>
      </c>
      <c r="F24" s="138">
        <v>0</v>
      </c>
      <c r="G24" s="135">
        <v>0</v>
      </c>
      <c r="H24" s="135">
        <v>0</v>
      </c>
      <c r="I24" s="135">
        <v>0</v>
      </c>
      <c r="J24" s="135">
        <v>0</v>
      </c>
      <c r="K24" s="135">
        <v>0</v>
      </c>
      <c r="L24" s="135">
        <v>0</v>
      </c>
      <c r="M24" s="135">
        <v>0</v>
      </c>
      <c r="N24" s="135">
        <v>0</v>
      </c>
      <c r="O24" s="135" t="s">
        <v>544</v>
      </c>
      <c r="P24" s="136">
        <v>6</v>
      </c>
      <c r="Q24" s="136">
        <v>66</v>
      </c>
      <c r="R24" s="136">
        <v>78</v>
      </c>
      <c r="S24" s="136">
        <v>7</v>
      </c>
      <c r="T24" s="136">
        <v>11</v>
      </c>
      <c r="U24" s="133">
        <v>131</v>
      </c>
      <c r="V24" s="136">
        <v>15</v>
      </c>
      <c r="W24" s="136" t="s">
        <v>544</v>
      </c>
      <c r="X24" s="136">
        <v>0</v>
      </c>
      <c r="Y24" s="136" t="s">
        <v>544</v>
      </c>
      <c r="Z24" s="136">
        <v>14</v>
      </c>
      <c r="AA24" s="137" t="s">
        <v>544</v>
      </c>
      <c r="AB24" s="137">
        <v>177</v>
      </c>
      <c r="AC24" s="137">
        <v>13</v>
      </c>
      <c r="AD24" s="138">
        <v>5</v>
      </c>
      <c r="AE24" s="138" t="s">
        <v>544</v>
      </c>
      <c r="AF24" s="155">
        <v>545</v>
      </c>
      <c r="AG24" s="742"/>
    </row>
    <row r="25" spans="1:33" ht="15.6" thickTop="1" thickBot="1" x14ac:dyDescent="0.3">
      <c r="A25" s="660" t="s">
        <v>358</v>
      </c>
      <c r="B25" s="134" t="s">
        <v>544</v>
      </c>
      <c r="C25" s="134">
        <v>0</v>
      </c>
      <c r="D25" s="134">
        <v>0</v>
      </c>
      <c r="E25" s="138">
        <v>0</v>
      </c>
      <c r="F25" s="138">
        <v>0</v>
      </c>
      <c r="G25" s="135">
        <v>0</v>
      </c>
      <c r="H25" s="135">
        <v>0</v>
      </c>
      <c r="I25" s="135">
        <v>0</v>
      </c>
      <c r="J25" s="135">
        <v>0</v>
      </c>
      <c r="K25" s="135">
        <v>0</v>
      </c>
      <c r="L25" s="135">
        <v>0</v>
      </c>
      <c r="M25" s="135">
        <v>0</v>
      </c>
      <c r="N25" s="135">
        <v>0</v>
      </c>
      <c r="O25" s="135">
        <v>0</v>
      </c>
      <c r="P25" s="136">
        <v>0</v>
      </c>
      <c r="Q25" s="136">
        <v>0</v>
      </c>
      <c r="R25" s="136" t="s">
        <v>544</v>
      </c>
      <c r="S25" s="136">
        <v>0</v>
      </c>
      <c r="T25" s="136">
        <v>0</v>
      </c>
      <c r="U25" s="136" t="s">
        <v>544</v>
      </c>
      <c r="V25" s="133" t="s">
        <v>544</v>
      </c>
      <c r="W25" s="136">
        <v>0</v>
      </c>
      <c r="X25" s="136">
        <v>0</v>
      </c>
      <c r="Y25" s="136">
        <v>0</v>
      </c>
      <c r="Z25" s="136">
        <v>0</v>
      </c>
      <c r="AA25" s="137">
        <v>0</v>
      </c>
      <c r="AB25" s="137" t="s">
        <v>544</v>
      </c>
      <c r="AC25" s="137">
        <v>0</v>
      </c>
      <c r="AD25" s="138" t="s">
        <v>544</v>
      </c>
      <c r="AE25" s="138">
        <v>0</v>
      </c>
      <c r="AF25" s="155">
        <v>8</v>
      </c>
      <c r="AG25" s="742"/>
    </row>
    <row r="26" spans="1:33" ht="15.6" thickTop="1" thickBot="1" x14ac:dyDescent="0.3">
      <c r="A26" s="745" t="s">
        <v>86</v>
      </c>
      <c r="B26" s="134">
        <v>23</v>
      </c>
      <c r="C26" s="134" t="s">
        <v>544</v>
      </c>
      <c r="D26" s="134" t="s">
        <v>544</v>
      </c>
      <c r="E26" s="138" t="s">
        <v>544</v>
      </c>
      <c r="F26" s="138" t="s">
        <v>544</v>
      </c>
      <c r="G26" s="135">
        <v>11</v>
      </c>
      <c r="H26" s="135" t="s">
        <v>544</v>
      </c>
      <c r="I26" s="135" t="s">
        <v>544</v>
      </c>
      <c r="J26" s="135" t="s">
        <v>544</v>
      </c>
      <c r="K26" s="135">
        <v>0</v>
      </c>
      <c r="L26" s="135">
        <v>0</v>
      </c>
      <c r="M26" s="135" t="s">
        <v>544</v>
      </c>
      <c r="N26" s="135">
        <v>0</v>
      </c>
      <c r="O26" s="135" t="s">
        <v>544</v>
      </c>
      <c r="P26" s="136">
        <v>41</v>
      </c>
      <c r="Q26" s="136">
        <v>297</v>
      </c>
      <c r="R26" s="136">
        <v>117</v>
      </c>
      <c r="S26" s="136">
        <v>50</v>
      </c>
      <c r="T26" s="136">
        <v>71</v>
      </c>
      <c r="U26" s="136">
        <v>23</v>
      </c>
      <c r="V26" s="136">
        <v>7</v>
      </c>
      <c r="W26" s="136" t="s">
        <v>544</v>
      </c>
      <c r="X26" s="136">
        <v>0</v>
      </c>
      <c r="Y26" s="136">
        <v>10</v>
      </c>
      <c r="Z26" s="136">
        <v>23</v>
      </c>
      <c r="AA26" s="137" t="s">
        <v>544</v>
      </c>
      <c r="AB26" s="137">
        <v>47</v>
      </c>
      <c r="AC26" s="137">
        <v>13</v>
      </c>
      <c r="AD26" s="138">
        <v>36</v>
      </c>
      <c r="AE26" s="138" t="s">
        <v>544</v>
      </c>
      <c r="AF26" s="155">
        <v>789</v>
      </c>
      <c r="AG26" s="742"/>
    </row>
    <row r="27" spans="1:33" ht="15.6" thickTop="1" thickBot="1" x14ac:dyDescent="0.3">
      <c r="A27" s="660" t="s">
        <v>359</v>
      </c>
      <c r="B27" s="134">
        <v>0</v>
      </c>
      <c r="C27" s="134">
        <v>0</v>
      </c>
      <c r="D27" s="134">
        <v>0</v>
      </c>
      <c r="E27" s="138">
        <v>0</v>
      </c>
      <c r="F27" s="138">
        <v>0</v>
      </c>
      <c r="G27" s="135">
        <v>0</v>
      </c>
      <c r="H27" s="135">
        <v>0</v>
      </c>
      <c r="I27" s="135">
        <v>0</v>
      </c>
      <c r="J27" s="135">
        <v>0</v>
      </c>
      <c r="K27" s="135">
        <v>0</v>
      </c>
      <c r="L27" s="135">
        <v>0</v>
      </c>
      <c r="M27" s="135">
        <v>0</v>
      </c>
      <c r="N27" s="135">
        <v>0</v>
      </c>
      <c r="O27" s="135">
        <v>0</v>
      </c>
      <c r="P27" s="136">
        <v>0</v>
      </c>
      <c r="Q27" s="136" t="s">
        <v>544</v>
      </c>
      <c r="R27" s="136">
        <v>0</v>
      </c>
      <c r="S27" s="136">
        <v>0</v>
      </c>
      <c r="T27" s="136">
        <v>0</v>
      </c>
      <c r="U27" s="136">
        <v>0</v>
      </c>
      <c r="V27" s="136">
        <v>0</v>
      </c>
      <c r="W27" s="133">
        <v>0</v>
      </c>
      <c r="X27" s="136">
        <v>0</v>
      </c>
      <c r="Y27" s="136" t="s">
        <v>544</v>
      </c>
      <c r="Z27" s="136">
        <v>0</v>
      </c>
      <c r="AA27" s="137">
        <v>0</v>
      </c>
      <c r="AB27" s="137">
        <v>0</v>
      </c>
      <c r="AC27" s="137">
        <v>0</v>
      </c>
      <c r="AD27" s="138">
        <v>0</v>
      </c>
      <c r="AE27" s="138">
        <v>0</v>
      </c>
      <c r="AF27" s="155" t="s">
        <v>544</v>
      </c>
      <c r="AG27" s="742"/>
    </row>
    <row r="28" spans="1:33" ht="15.6" thickTop="1" thickBot="1" x14ac:dyDescent="0.3">
      <c r="A28" s="660" t="s">
        <v>360</v>
      </c>
      <c r="B28" s="134">
        <v>0</v>
      </c>
      <c r="C28" s="134">
        <v>0</v>
      </c>
      <c r="D28" s="134">
        <v>0</v>
      </c>
      <c r="E28" s="138">
        <v>0</v>
      </c>
      <c r="F28" s="138" t="s">
        <v>544</v>
      </c>
      <c r="G28" s="135">
        <v>0</v>
      </c>
      <c r="H28" s="135">
        <v>0</v>
      </c>
      <c r="I28" s="135">
        <v>0</v>
      </c>
      <c r="J28" s="135" t="s">
        <v>544</v>
      </c>
      <c r="K28" s="135">
        <v>0</v>
      </c>
      <c r="L28" s="135">
        <v>0</v>
      </c>
      <c r="M28" s="135">
        <v>0</v>
      </c>
      <c r="N28" s="135">
        <v>0</v>
      </c>
      <c r="O28" s="135">
        <v>0</v>
      </c>
      <c r="P28" s="136">
        <v>0</v>
      </c>
      <c r="Q28" s="136">
        <v>0</v>
      </c>
      <c r="R28" s="136">
        <v>0</v>
      </c>
      <c r="S28" s="136">
        <v>0</v>
      </c>
      <c r="T28" s="136">
        <v>0</v>
      </c>
      <c r="U28" s="136">
        <v>0</v>
      </c>
      <c r="V28" s="136">
        <v>0</v>
      </c>
      <c r="W28" s="136">
        <v>0</v>
      </c>
      <c r="X28" s="133">
        <v>0</v>
      </c>
      <c r="Y28" s="136">
        <v>0</v>
      </c>
      <c r="Z28" s="136">
        <v>0</v>
      </c>
      <c r="AA28" s="137">
        <v>0</v>
      </c>
      <c r="AB28" s="137" t="s">
        <v>544</v>
      </c>
      <c r="AC28" s="137">
        <v>0</v>
      </c>
      <c r="AD28" s="138">
        <v>0</v>
      </c>
      <c r="AE28" s="138">
        <v>0</v>
      </c>
      <c r="AF28" s="155" t="s">
        <v>544</v>
      </c>
      <c r="AG28" s="742"/>
    </row>
    <row r="29" spans="1:33" ht="15.6" thickTop="1" thickBot="1" x14ac:dyDescent="0.3">
      <c r="A29" s="660" t="s">
        <v>361</v>
      </c>
      <c r="B29" s="134" t="s">
        <v>544</v>
      </c>
      <c r="C29" s="134">
        <v>0</v>
      </c>
      <c r="D29" s="134">
        <v>0</v>
      </c>
      <c r="E29" s="138">
        <v>0</v>
      </c>
      <c r="F29" s="138">
        <v>0</v>
      </c>
      <c r="G29" s="135" t="s">
        <v>544</v>
      </c>
      <c r="H29" s="135">
        <v>0</v>
      </c>
      <c r="I29" s="135">
        <v>0</v>
      </c>
      <c r="J29" s="135">
        <v>0</v>
      </c>
      <c r="K29" s="135">
        <v>0</v>
      </c>
      <c r="L29" s="135">
        <v>0</v>
      </c>
      <c r="M29" s="135">
        <v>0</v>
      </c>
      <c r="N29" s="135">
        <v>0</v>
      </c>
      <c r="O29" s="135" t="s">
        <v>544</v>
      </c>
      <c r="P29" s="136" t="s">
        <v>544</v>
      </c>
      <c r="Q29" s="136">
        <v>7</v>
      </c>
      <c r="R29" s="136">
        <v>7</v>
      </c>
      <c r="S29" s="136">
        <v>5</v>
      </c>
      <c r="T29" s="136">
        <v>6</v>
      </c>
      <c r="U29" s="136" t="s">
        <v>544</v>
      </c>
      <c r="V29" s="136">
        <v>0</v>
      </c>
      <c r="W29" s="136">
        <v>0</v>
      </c>
      <c r="X29" s="136" t="s">
        <v>544</v>
      </c>
      <c r="Y29" s="133">
        <v>37</v>
      </c>
      <c r="Z29" s="136" t="s">
        <v>544</v>
      </c>
      <c r="AA29" s="137">
        <v>0</v>
      </c>
      <c r="AB29" s="137">
        <v>11</v>
      </c>
      <c r="AC29" s="137">
        <v>5</v>
      </c>
      <c r="AD29" s="138" t="s">
        <v>544</v>
      </c>
      <c r="AE29" s="138" t="s">
        <v>544</v>
      </c>
      <c r="AF29" s="155">
        <v>98</v>
      </c>
      <c r="AG29" s="742"/>
    </row>
    <row r="30" spans="1:33" ht="15.6" thickTop="1" thickBot="1" x14ac:dyDescent="0.3">
      <c r="A30" s="660" t="s">
        <v>362</v>
      </c>
      <c r="B30" s="134">
        <v>5</v>
      </c>
      <c r="C30" s="134" t="s">
        <v>544</v>
      </c>
      <c r="D30" s="134">
        <v>0</v>
      </c>
      <c r="E30" s="138">
        <v>7</v>
      </c>
      <c r="F30" s="138" t="s">
        <v>544</v>
      </c>
      <c r="G30" s="135" t="s">
        <v>544</v>
      </c>
      <c r="H30" s="135" t="s">
        <v>544</v>
      </c>
      <c r="I30" s="135" t="s">
        <v>544</v>
      </c>
      <c r="J30" s="135" t="s">
        <v>544</v>
      </c>
      <c r="K30" s="135">
        <v>0</v>
      </c>
      <c r="L30" s="135" t="s">
        <v>544</v>
      </c>
      <c r="M30" s="135">
        <v>0</v>
      </c>
      <c r="N30" s="135">
        <v>0</v>
      </c>
      <c r="O30" s="135">
        <v>0</v>
      </c>
      <c r="P30" s="136">
        <v>12</v>
      </c>
      <c r="Q30" s="136">
        <v>29</v>
      </c>
      <c r="R30" s="136">
        <v>28</v>
      </c>
      <c r="S30" s="136">
        <v>6</v>
      </c>
      <c r="T30" s="136">
        <v>26</v>
      </c>
      <c r="U30" s="136">
        <v>9</v>
      </c>
      <c r="V30" s="136" t="s">
        <v>544</v>
      </c>
      <c r="W30" s="136" t="s">
        <v>544</v>
      </c>
      <c r="X30" s="136" t="s">
        <v>544</v>
      </c>
      <c r="Y30" s="136" t="s">
        <v>544</v>
      </c>
      <c r="Z30" s="133">
        <v>35</v>
      </c>
      <c r="AA30" s="137">
        <v>0</v>
      </c>
      <c r="AB30" s="137">
        <v>34</v>
      </c>
      <c r="AC30" s="137" t="s">
        <v>544</v>
      </c>
      <c r="AD30" s="138">
        <v>12</v>
      </c>
      <c r="AE30" s="138" t="s">
        <v>544</v>
      </c>
      <c r="AF30" s="155">
        <v>229</v>
      </c>
      <c r="AG30" s="742"/>
    </row>
    <row r="31" spans="1:33" ht="15.6" thickTop="1" thickBot="1" x14ac:dyDescent="0.3">
      <c r="A31" s="660" t="s">
        <v>92</v>
      </c>
      <c r="B31" s="134" t="s">
        <v>544</v>
      </c>
      <c r="C31" s="134" t="s">
        <v>544</v>
      </c>
      <c r="D31" s="134">
        <v>0</v>
      </c>
      <c r="E31" s="138">
        <v>0</v>
      </c>
      <c r="F31" s="138">
        <v>0</v>
      </c>
      <c r="G31" s="135">
        <v>0</v>
      </c>
      <c r="H31" s="135">
        <v>0</v>
      </c>
      <c r="I31" s="135">
        <v>0</v>
      </c>
      <c r="J31" s="135">
        <v>0</v>
      </c>
      <c r="K31" s="135">
        <v>0</v>
      </c>
      <c r="L31" s="135">
        <v>0</v>
      </c>
      <c r="M31" s="135">
        <v>0</v>
      </c>
      <c r="N31" s="135">
        <v>0</v>
      </c>
      <c r="O31" s="135">
        <v>0</v>
      </c>
      <c r="P31" s="136" t="s">
        <v>544</v>
      </c>
      <c r="Q31" s="136" t="s">
        <v>544</v>
      </c>
      <c r="R31" s="136">
        <v>11</v>
      </c>
      <c r="S31" s="136">
        <v>0</v>
      </c>
      <c r="T31" s="136">
        <v>0</v>
      </c>
      <c r="U31" s="136">
        <v>7</v>
      </c>
      <c r="V31" s="136" t="s">
        <v>544</v>
      </c>
      <c r="W31" s="136">
        <v>0</v>
      </c>
      <c r="X31" s="136">
        <v>0</v>
      </c>
      <c r="Y31" s="136">
        <v>5</v>
      </c>
      <c r="Z31" s="136">
        <v>6</v>
      </c>
      <c r="AA31" s="137">
        <v>0</v>
      </c>
      <c r="AB31" s="133">
        <v>42</v>
      </c>
      <c r="AC31" s="137">
        <v>10</v>
      </c>
      <c r="AD31" s="138" t="s">
        <v>544</v>
      </c>
      <c r="AE31" s="138" t="s">
        <v>544</v>
      </c>
      <c r="AF31" s="155">
        <v>93</v>
      </c>
      <c r="AG31" s="742"/>
    </row>
    <row r="32" spans="1:33" ht="15.6" thickTop="1" thickBot="1" x14ac:dyDescent="0.3">
      <c r="A32" s="660" t="s">
        <v>363</v>
      </c>
      <c r="B32" s="134">
        <v>0</v>
      </c>
      <c r="C32" s="134" t="s">
        <v>544</v>
      </c>
      <c r="D32" s="134">
        <v>0</v>
      </c>
      <c r="E32" s="138">
        <v>0</v>
      </c>
      <c r="F32" s="138">
        <v>0</v>
      </c>
      <c r="G32" s="135">
        <v>0</v>
      </c>
      <c r="H32" s="135">
        <v>0</v>
      </c>
      <c r="I32" s="135">
        <v>0</v>
      </c>
      <c r="J32" s="135">
        <v>0</v>
      </c>
      <c r="K32" s="135">
        <v>0</v>
      </c>
      <c r="L32" s="135">
        <v>0</v>
      </c>
      <c r="M32" s="135">
        <v>0</v>
      </c>
      <c r="N32" s="135">
        <v>0</v>
      </c>
      <c r="O32" s="135">
        <v>0</v>
      </c>
      <c r="P32" s="136" t="s">
        <v>544</v>
      </c>
      <c r="Q32" s="136" t="s">
        <v>544</v>
      </c>
      <c r="R32" s="136" t="s">
        <v>544</v>
      </c>
      <c r="S32" s="136">
        <v>0</v>
      </c>
      <c r="T32" s="136">
        <v>0</v>
      </c>
      <c r="U32" s="136" t="s">
        <v>544</v>
      </c>
      <c r="V32" s="136">
        <v>0</v>
      </c>
      <c r="W32" s="136">
        <v>0</v>
      </c>
      <c r="X32" s="136">
        <v>0</v>
      </c>
      <c r="Y32" s="136" t="s">
        <v>544</v>
      </c>
      <c r="Z32" s="136">
        <v>0</v>
      </c>
      <c r="AA32" s="137" t="s">
        <v>544</v>
      </c>
      <c r="AB32" s="137">
        <v>9</v>
      </c>
      <c r="AC32" s="133">
        <v>6</v>
      </c>
      <c r="AD32" s="138" t="s">
        <v>544</v>
      </c>
      <c r="AE32" s="138">
        <v>0</v>
      </c>
      <c r="AF32" s="155">
        <v>28</v>
      </c>
      <c r="AG32" s="742"/>
    </row>
    <row r="33" spans="1:33" ht="15.6" thickTop="1" thickBot="1" x14ac:dyDescent="0.3">
      <c r="A33" s="660" t="s">
        <v>364</v>
      </c>
      <c r="B33" s="134" t="s">
        <v>544</v>
      </c>
      <c r="C33" s="134">
        <v>0</v>
      </c>
      <c r="D33" s="134">
        <v>0</v>
      </c>
      <c r="E33" s="138">
        <v>0</v>
      </c>
      <c r="F33" s="138">
        <v>0</v>
      </c>
      <c r="G33" s="135">
        <v>0</v>
      </c>
      <c r="H33" s="135">
        <v>0</v>
      </c>
      <c r="I33" s="135">
        <v>0</v>
      </c>
      <c r="J33" s="135">
        <v>0</v>
      </c>
      <c r="K33" s="135">
        <v>0</v>
      </c>
      <c r="L33" s="135">
        <v>0</v>
      </c>
      <c r="M33" s="135">
        <v>0</v>
      </c>
      <c r="N33" s="135">
        <v>0</v>
      </c>
      <c r="O33" s="135">
        <v>9</v>
      </c>
      <c r="P33" s="136">
        <v>13</v>
      </c>
      <c r="Q33" s="136">
        <v>8</v>
      </c>
      <c r="R33" s="136">
        <v>0</v>
      </c>
      <c r="S33" s="136" t="s">
        <v>544</v>
      </c>
      <c r="T33" s="136">
        <v>0</v>
      </c>
      <c r="U33" s="136">
        <v>9</v>
      </c>
      <c r="V33" s="136" t="s">
        <v>544</v>
      </c>
      <c r="W33" s="136">
        <v>0</v>
      </c>
      <c r="X33" s="136">
        <v>0</v>
      </c>
      <c r="Y33" s="136" t="s">
        <v>544</v>
      </c>
      <c r="Z33" s="136" t="s">
        <v>544</v>
      </c>
      <c r="AA33" s="137">
        <v>0</v>
      </c>
      <c r="AB33" s="137">
        <v>60</v>
      </c>
      <c r="AC33" s="137" t="s">
        <v>544</v>
      </c>
      <c r="AD33" s="133">
        <v>10</v>
      </c>
      <c r="AE33" s="138" t="s">
        <v>544</v>
      </c>
      <c r="AF33" s="155">
        <v>118</v>
      </c>
      <c r="AG33" s="742"/>
    </row>
    <row r="34" spans="1:33" ht="15.6" thickTop="1" thickBot="1" x14ac:dyDescent="0.35">
      <c r="A34" s="660" t="s">
        <v>365</v>
      </c>
      <c r="B34" s="134">
        <v>9</v>
      </c>
      <c r="C34" s="134" t="s">
        <v>544</v>
      </c>
      <c r="D34" s="134">
        <v>0</v>
      </c>
      <c r="E34" s="138">
        <v>0</v>
      </c>
      <c r="F34" s="138" t="s">
        <v>544</v>
      </c>
      <c r="G34" s="135" t="s">
        <v>544</v>
      </c>
      <c r="H34" s="135">
        <v>0</v>
      </c>
      <c r="I34" s="135">
        <v>0</v>
      </c>
      <c r="J34" s="135">
        <v>0</v>
      </c>
      <c r="K34" s="135">
        <v>0</v>
      </c>
      <c r="L34" s="135">
        <v>0</v>
      </c>
      <c r="M34" s="135">
        <v>0</v>
      </c>
      <c r="N34" s="135">
        <v>0</v>
      </c>
      <c r="O34" s="135">
        <v>0</v>
      </c>
      <c r="P34" s="136" t="s">
        <v>544</v>
      </c>
      <c r="Q34" s="136">
        <v>16</v>
      </c>
      <c r="R34" s="136" t="s">
        <v>544</v>
      </c>
      <c r="S34" s="136" t="s">
        <v>544</v>
      </c>
      <c r="T34" s="136" t="s">
        <v>544</v>
      </c>
      <c r="U34" s="136" t="s">
        <v>544</v>
      </c>
      <c r="V34" s="136" t="s">
        <v>544</v>
      </c>
      <c r="W34" s="136">
        <v>0</v>
      </c>
      <c r="X34" s="136">
        <v>0</v>
      </c>
      <c r="Y34" s="136">
        <v>11</v>
      </c>
      <c r="Z34" s="136" t="s">
        <v>544</v>
      </c>
      <c r="AA34" s="137">
        <v>0</v>
      </c>
      <c r="AB34" s="137">
        <v>50</v>
      </c>
      <c r="AC34" s="137">
        <v>0</v>
      </c>
      <c r="AD34" s="138" t="s">
        <v>544</v>
      </c>
      <c r="AE34" s="133">
        <v>17</v>
      </c>
      <c r="AF34" s="155">
        <v>128</v>
      </c>
    </row>
    <row r="35" spans="1:33" ht="19.95" customHeight="1" thickTop="1" thickBot="1" x14ac:dyDescent="0.35">
      <c r="A35" s="695" t="s">
        <v>5</v>
      </c>
      <c r="B35" s="732">
        <v>447</v>
      </c>
      <c r="C35" s="732">
        <v>24</v>
      </c>
      <c r="D35" s="732">
        <v>32</v>
      </c>
      <c r="E35" s="732">
        <v>124</v>
      </c>
      <c r="F35" s="732">
        <v>113</v>
      </c>
      <c r="G35" s="140">
        <v>419</v>
      </c>
      <c r="H35" s="140">
        <v>130</v>
      </c>
      <c r="I35" s="140">
        <v>199</v>
      </c>
      <c r="J35" s="140">
        <v>456</v>
      </c>
      <c r="K35" s="140">
        <v>65</v>
      </c>
      <c r="L35" s="140">
        <v>23</v>
      </c>
      <c r="M35" s="140">
        <v>3</v>
      </c>
      <c r="N35" s="140">
        <v>25</v>
      </c>
      <c r="O35" s="140">
        <v>36</v>
      </c>
      <c r="P35" s="141">
        <v>571</v>
      </c>
      <c r="Q35" s="141">
        <v>1796</v>
      </c>
      <c r="R35" s="141">
        <v>833</v>
      </c>
      <c r="S35" s="141">
        <v>344</v>
      </c>
      <c r="T35" s="141">
        <v>502</v>
      </c>
      <c r="U35" s="141">
        <v>580</v>
      </c>
      <c r="V35" s="141">
        <v>68</v>
      </c>
      <c r="W35" s="141">
        <v>124</v>
      </c>
      <c r="X35" s="141">
        <v>20</v>
      </c>
      <c r="Y35" s="141">
        <v>199</v>
      </c>
      <c r="Z35" s="141">
        <v>189</v>
      </c>
      <c r="AA35" s="142">
        <v>6</v>
      </c>
      <c r="AB35" s="142">
        <v>1021</v>
      </c>
      <c r="AC35" s="142">
        <v>94</v>
      </c>
      <c r="AD35" s="139">
        <v>379</v>
      </c>
      <c r="AE35" s="139">
        <v>61</v>
      </c>
      <c r="AF35" s="140">
        <v>8883</v>
      </c>
    </row>
    <row r="36" spans="1:33" s="746" customFormat="1" ht="19.95" customHeight="1" thickTop="1" thickBot="1" x14ac:dyDescent="0.35">
      <c r="A36" s="1073" t="s">
        <v>592</v>
      </c>
      <c r="B36" s="1074"/>
      <c r="C36" s="1074"/>
      <c r="D36" s="1074"/>
      <c r="E36" s="1074"/>
      <c r="F36" s="1074"/>
      <c r="G36" s="1074"/>
      <c r="H36" s="1074"/>
      <c r="I36" s="1074"/>
      <c r="J36" s="1074"/>
      <c r="K36" s="1074"/>
      <c r="L36" s="1074"/>
      <c r="M36" s="1074"/>
      <c r="N36" s="1074"/>
      <c r="O36" s="1074"/>
      <c r="P36" s="1074"/>
      <c r="Q36" s="1074"/>
      <c r="R36" s="1074"/>
      <c r="S36" s="1074"/>
      <c r="T36" s="1074"/>
      <c r="U36" s="1074"/>
      <c r="V36" s="1074"/>
      <c r="W36" s="1074"/>
      <c r="X36" s="1074"/>
      <c r="Y36" s="1074"/>
      <c r="Z36" s="1074"/>
      <c r="AA36" s="1074"/>
      <c r="AB36" s="1074"/>
      <c r="AC36" s="1074"/>
      <c r="AD36" s="1074"/>
      <c r="AE36" s="1074"/>
      <c r="AF36" s="1075"/>
    </row>
    <row r="37" spans="1:33" ht="21" customHeight="1" thickTop="1" thickBot="1" x14ac:dyDescent="0.35">
      <c r="A37" s="1069" t="s">
        <v>593</v>
      </c>
      <c r="B37" s="1070"/>
      <c r="C37" s="1070"/>
      <c r="D37" s="1070"/>
      <c r="E37" s="1070"/>
      <c r="F37" s="1070"/>
      <c r="G37" s="1070"/>
      <c r="H37" s="1070"/>
      <c r="I37" s="1070"/>
      <c r="J37" s="1070"/>
      <c r="K37" s="1070"/>
      <c r="L37" s="1070"/>
      <c r="M37" s="1071"/>
    </row>
    <row r="38" spans="1:33" s="747" customFormat="1" ht="15" customHeight="1" thickTop="1" thickBot="1" x14ac:dyDescent="0.35">
      <c r="A38" s="696" t="s">
        <v>564</v>
      </c>
      <c r="B38" s="452"/>
      <c r="C38" s="464"/>
      <c r="D38" s="464"/>
      <c r="E38" s="464"/>
      <c r="F38" s="464"/>
      <c r="G38" s="464"/>
      <c r="H38" s="464"/>
      <c r="I38" s="464"/>
      <c r="J38" s="464"/>
      <c r="K38" s="464"/>
      <c r="L38" s="464"/>
      <c r="M38" s="464"/>
      <c r="N38" s="464"/>
      <c r="O38" s="464"/>
      <c r="P38" s="450"/>
      <c r="Q38" s="450"/>
      <c r="R38" s="450"/>
      <c r="S38" s="450"/>
      <c r="T38" s="450"/>
      <c r="U38" s="450"/>
      <c r="V38" s="450"/>
      <c r="W38" s="450"/>
      <c r="X38" s="450"/>
      <c r="Y38" s="450"/>
      <c r="Z38" s="450"/>
      <c r="AA38" s="450"/>
      <c r="AB38" s="450"/>
      <c r="AC38" s="450"/>
      <c r="AD38" s="450"/>
      <c r="AE38" s="450"/>
      <c r="AF38" s="451"/>
    </row>
    <row r="39" spans="1:33" ht="19.5" customHeight="1" thickTop="1" thickBot="1" x14ac:dyDescent="0.3">
      <c r="A39" s="990" t="s">
        <v>472</v>
      </c>
      <c r="B39" s="990"/>
      <c r="C39" s="990"/>
      <c r="D39" s="990"/>
      <c r="E39" s="990"/>
      <c r="F39" s="990"/>
      <c r="G39" s="990"/>
      <c r="H39" s="990"/>
      <c r="I39" s="990"/>
      <c r="J39" s="990"/>
      <c r="K39" s="455"/>
      <c r="L39" s="455"/>
      <c r="M39" s="455"/>
      <c r="N39" s="455"/>
      <c r="O39" s="455"/>
      <c r="P39" s="455"/>
      <c r="Q39" s="455"/>
      <c r="R39" s="455"/>
      <c r="S39" s="455"/>
      <c r="T39" s="455"/>
      <c r="U39" s="455"/>
      <c r="V39" s="455"/>
      <c r="W39" s="455"/>
      <c r="X39" s="455"/>
      <c r="Y39" s="455"/>
      <c r="Z39" s="455"/>
      <c r="AA39" s="455"/>
      <c r="AB39" s="455"/>
      <c r="AC39" s="455"/>
      <c r="AD39" s="455"/>
      <c r="AE39" s="455"/>
      <c r="AF39" s="456"/>
    </row>
    <row r="40" spans="1:33" ht="17.25" customHeight="1" thickTop="1" x14ac:dyDescent="0.3"/>
  </sheetData>
  <mergeCells count="5">
    <mergeCell ref="A37:M37"/>
    <mergeCell ref="A1:AF1"/>
    <mergeCell ref="A36:AF36"/>
    <mergeCell ref="B2:AF2"/>
    <mergeCell ref="A39:J39"/>
  </mergeCells>
  <printOptions horizontalCentered="1"/>
  <pageMargins left="0.19685039370078741" right="0.19685039370078741" top="0.19685039370078741" bottom="0.19685039370078741" header="0" footer="0"/>
  <pageSetup paperSize="8" scale="65" orientation="landscape" r:id="rId1"/>
  <headerFooter>
    <oddFooter>&amp;R&amp;[34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B18"/>
  <sheetViews>
    <sheetView showGridLines="0" view="pageBreakPreview" zoomScaleNormal="100" zoomScaleSheetLayoutView="100" workbookViewId="0">
      <selection activeCell="H18" sqref="H18"/>
    </sheetView>
  </sheetViews>
  <sheetFormatPr defaultColWidth="9.109375" defaultRowHeight="33" customHeight="1" x14ac:dyDescent="0.3"/>
  <cols>
    <col min="1" max="1" width="38.6640625" style="568" customWidth="1"/>
    <col min="2" max="2" width="9.6640625" style="568" customWidth="1"/>
    <col min="3" max="4" width="10.109375" style="568" customWidth="1"/>
    <col min="5" max="5" width="12" style="568" customWidth="1"/>
    <col min="6" max="7" width="10.109375" style="568" customWidth="1"/>
    <col min="8" max="8" width="11.33203125" style="568" customWidth="1"/>
    <col min="9" max="9" width="10.109375" style="568" customWidth="1"/>
    <col min="10" max="10" width="11" style="568" customWidth="1"/>
    <col min="11" max="11" width="11.33203125" style="568" customWidth="1"/>
    <col min="12" max="12" width="11.44140625" style="568" customWidth="1"/>
    <col min="13" max="13" width="11.5546875" style="568" customWidth="1"/>
    <col min="14" max="14" width="9.33203125" style="568" customWidth="1"/>
    <col min="15" max="15" width="9.109375" style="568"/>
    <col min="16" max="16384" width="9.109375" style="705"/>
  </cols>
  <sheetData>
    <row r="1" spans="1:132" s="722" customFormat="1" ht="25.2" customHeight="1" thickTop="1" thickBot="1" x14ac:dyDescent="0.35">
      <c r="A1" s="1031" t="s">
        <v>511</v>
      </c>
      <c r="B1" s="1031"/>
      <c r="C1" s="1031"/>
      <c r="D1" s="1031"/>
      <c r="E1" s="1031"/>
      <c r="F1" s="1031"/>
      <c r="G1" s="1031"/>
      <c r="H1" s="1031"/>
      <c r="I1" s="1031"/>
      <c r="J1" s="1031"/>
      <c r="K1" s="1031"/>
      <c r="L1" s="1031"/>
      <c r="M1" s="1031"/>
      <c r="N1" s="1057"/>
    </row>
    <row r="2" spans="1:132" ht="26.25" customHeight="1" thickTop="1" thickBot="1" x14ac:dyDescent="0.35">
      <c r="A2" s="1079" t="s">
        <v>512</v>
      </c>
      <c r="B2" s="1080"/>
      <c r="C2" s="1080"/>
      <c r="D2" s="1080"/>
      <c r="E2" s="1080"/>
      <c r="F2" s="1080"/>
      <c r="G2" s="1080"/>
      <c r="H2" s="1080"/>
      <c r="I2" s="1080"/>
      <c r="J2" s="1080"/>
      <c r="K2" s="1080"/>
      <c r="L2" s="1080"/>
      <c r="M2" s="1080"/>
      <c r="N2" s="1080"/>
    </row>
    <row r="3" spans="1:132" ht="100.5" customHeight="1" thickTop="1" thickBot="1" x14ac:dyDescent="0.35">
      <c r="A3" s="711" t="s">
        <v>513</v>
      </c>
      <c r="B3" s="732" t="s">
        <v>133</v>
      </c>
      <c r="C3" s="732" t="s">
        <v>243</v>
      </c>
      <c r="D3" s="732" t="s">
        <v>244</v>
      </c>
      <c r="E3" s="732" t="s">
        <v>47</v>
      </c>
      <c r="F3" s="732" t="s">
        <v>48</v>
      </c>
      <c r="G3" s="732" t="s">
        <v>153</v>
      </c>
      <c r="H3" s="732" t="s">
        <v>245</v>
      </c>
      <c r="I3" s="732" t="s">
        <v>52</v>
      </c>
      <c r="J3" s="732" t="s">
        <v>53</v>
      </c>
      <c r="K3" s="732" t="s">
        <v>54</v>
      </c>
      <c r="L3" s="732" t="s">
        <v>50</v>
      </c>
      <c r="M3" s="732" t="s">
        <v>55</v>
      </c>
      <c r="N3" s="732" t="s">
        <v>5</v>
      </c>
    </row>
    <row r="4" spans="1:132" s="736" customFormat="1" ht="19.5" customHeight="1" thickTop="1" thickBot="1" x14ac:dyDescent="0.35">
      <c r="A4" s="733" t="s">
        <v>154</v>
      </c>
      <c r="B4" s="299" t="s">
        <v>544</v>
      </c>
      <c r="C4" s="298">
        <v>0</v>
      </c>
      <c r="D4" s="298" t="s">
        <v>544</v>
      </c>
      <c r="E4" s="298" t="s">
        <v>544</v>
      </c>
      <c r="F4" s="298">
        <v>27</v>
      </c>
      <c r="G4" s="298">
        <v>0</v>
      </c>
      <c r="H4" s="298">
        <v>0</v>
      </c>
      <c r="I4" s="298" t="s">
        <v>544</v>
      </c>
      <c r="J4" s="298">
        <v>0</v>
      </c>
      <c r="K4" s="298" t="s">
        <v>544</v>
      </c>
      <c r="L4" s="298" t="s">
        <v>544</v>
      </c>
      <c r="M4" s="298">
        <v>0</v>
      </c>
      <c r="N4" s="298">
        <v>38</v>
      </c>
      <c r="O4" s="734"/>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735"/>
      <c r="BA4" s="735"/>
      <c r="BB4" s="735"/>
      <c r="BC4" s="735"/>
      <c r="BD4" s="735"/>
      <c r="BE4" s="735"/>
      <c r="BF4" s="735"/>
      <c r="BG4" s="735"/>
      <c r="BH4" s="735"/>
      <c r="BI4" s="735"/>
      <c r="BJ4" s="735"/>
      <c r="BK4" s="735"/>
      <c r="BL4" s="735"/>
      <c r="BM4" s="735"/>
      <c r="BN4" s="735"/>
      <c r="BO4" s="735"/>
      <c r="BP4" s="735"/>
      <c r="BQ4" s="735"/>
      <c r="BR4" s="735"/>
      <c r="BS4" s="735"/>
      <c r="BT4" s="735"/>
      <c r="BU4" s="735"/>
      <c r="BV4" s="735"/>
      <c r="BW4" s="735"/>
      <c r="BX4" s="735"/>
      <c r="BY4" s="735"/>
      <c r="BZ4" s="735"/>
      <c r="CA4" s="735"/>
      <c r="CB4" s="735"/>
      <c r="CC4" s="735"/>
      <c r="CD4" s="735"/>
      <c r="CE4" s="735"/>
      <c r="CF4" s="735"/>
      <c r="CG4" s="735"/>
      <c r="CH4" s="735"/>
      <c r="CI4" s="735"/>
      <c r="CJ4" s="735"/>
      <c r="CK4" s="735"/>
      <c r="CL4" s="735"/>
      <c r="CM4" s="735"/>
      <c r="CN4" s="735"/>
      <c r="CO4" s="735"/>
      <c r="CP4" s="735"/>
      <c r="CQ4" s="735"/>
      <c r="CR4" s="735"/>
      <c r="CS4" s="735"/>
      <c r="CT4" s="735"/>
      <c r="CU4" s="735"/>
      <c r="CV4" s="735"/>
      <c r="CW4" s="735"/>
      <c r="CX4" s="735"/>
      <c r="CY4" s="735"/>
      <c r="CZ4" s="735"/>
      <c r="DA4" s="735"/>
      <c r="DB4" s="735"/>
      <c r="DC4" s="735"/>
      <c r="DD4" s="735"/>
      <c r="DE4" s="735"/>
      <c r="DF4" s="735"/>
      <c r="DG4" s="735"/>
      <c r="DH4" s="735"/>
      <c r="DI4" s="735"/>
      <c r="DJ4" s="735"/>
      <c r="DK4" s="735"/>
      <c r="DL4" s="735"/>
      <c r="DM4" s="735"/>
      <c r="DN4" s="735"/>
      <c r="DO4" s="735"/>
      <c r="DP4" s="735"/>
      <c r="DQ4" s="735"/>
      <c r="DR4" s="735"/>
      <c r="DS4" s="735"/>
      <c r="DT4" s="735"/>
      <c r="DU4" s="735"/>
      <c r="DV4" s="735"/>
      <c r="DW4" s="735"/>
      <c r="DX4" s="735"/>
      <c r="DY4" s="735"/>
      <c r="DZ4" s="735"/>
      <c r="EA4" s="735"/>
      <c r="EB4" s="735"/>
    </row>
    <row r="5" spans="1:132" s="736" customFormat="1" ht="19.5" customHeight="1" thickTop="1" thickBot="1" x14ac:dyDescent="0.35">
      <c r="A5" s="733" t="s">
        <v>30</v>
      </c>
      <c r="B5" s="298">
        <v>0</v>
      </c>
      <c r="C5" s="298">
        <v>13</v>
      </c>
      <c r="D5" s="299">
        <v>33</v>
      </c>
      <c r="E5" s="298" t="s">
        <v>544</v>
      </c>
      <c r="F5" s="298" t="s">
        <v>544</v>
      </c>
      <c r="G5" s="298">
        <v>0</v>
      </c>
      <c r="H5" s="298">
        <v>0</v>
      </c>
      <c r="I5" s="298">
        <v>0</v>
      </c>
      <c r="J5" s="298">
        <v>0</v>
      </c>
      <c r="K5" s="298">
        <v>0</v>
      </c>
      <c r="L5" s="298" t="s">
        <v>544</v>
      </c>
      <c r="M5" s="298">
        <v>0</v>
      </c>
      <c r="N5" s="298">
        <v>51</v>
      </c>
      <c r="O5" s="734"/>
      <c r="P5" s="735"/>
      <c r="Q5" s="735"/>
      <c r="R5" s="735"/>
      <c r="S5" s="735"/>
      <c r="T5" s="735"/>
      <c r="U5" s="735"/>
      <c r="V5" s="735"/>
      <c r="W5" s="735"/>
      <c r="X5" s="735"/>
      <c r="Y5" s="735"/>
      <c r="Z5" s="735"/>
      <c r="AA5" s="735"/>
      <c r="AB5" s="735"/>
      <c r="AC5" s="735"/>
      <c r="AD5" s="735"/>
      <c r="AE5" s="735"/>
      <c r="AF5" s="735"/>
      <c r="AG5" s="735"/>
      <c r="AH5" s="735"/>
      <c r="AI5" s="735"/>
      <c r="AJ5" s="735"/>
      <c r="AK5" s="735"/>
      <c r="AL5" s="735"/>
      <c r="AM5" s="735"/>
      <c r="AN5" s="735"/>
      <c r="AO5" s="735"/>
      <c r="AP5" s="735"/>
      <c r="AQ5" s="735"/>
      <c r="AR5" s="735"/>
      <c r="AS5" s="735"/>
      <c r="AT5" s="735"/>
      <c r="AU5" s="735"/>
      <c r="AV5" s="735"/>
      <c r="AW5" s="735"/>
      <c r="AX5" s="735"/>
      <c r="AY5" s="735"/>
      <c r="AZ5" s="735"/>
      <c r="BA5" s="735"/>
      <c r="BB5" s="735"/>
      <c r="BC5" s="735"/>
      <c r="BD5" s="735"/>
      <c r="BE5" s="735"/>
      <c r="BF5" s="735"/>
      <c r="BG5" s="735"/>
      <c r="BH5" s="735"/>
      <c r="BI5" s="735"/>
      <c r="BJ5" s="735"/>
      <c r="BK5" s="735"/>
      <c r="BL5" s="735"/>
      <c r="BM5" s="735"/>
      <c r="BN5" s="735"/>
      <c r="BO5" s="735"/>
      <c r="BP5" s="735"/>
      <c r="BQ5" s="735"/>
      <c r="BR5" s="735"/>
      <c r="BS5" s="735"/>
      <c r="BT5" s="735"/>
      <c r="BU5" s="735"/>
      <c r="BV5" s="735"/>
      <c r="BW5" s="735"/>
      <c r="BX5" s="735"/>
      <c r="BY5" s="735"/>
      <c r="BZ5" s="735"/>
      <c r="CA5" s="735"/>
      <c r="CB5" s="735"/>
      <c r="CC5" s="735"/>
      <c r="CD5" s="735"/>
      <c r="CE5" s="735"/>
      <c r="CF5" s="735"/>
      <c r="CG5" s="735"/>
      <c r="CH5" s="735"/>
      <c r="CI5" s="735"/>
      <c r="CJ5" s="735"/>
      <c r="CK5" s="735"/>
      <c r="CL5" s="735"/>
      <c r="CM5" s="735"/>
      <c r="CN5" s="735"/>
      <c r="CO5" s="735"/>
      <c r="CP5" s="735"/>
      <c r="CQ5" s="735"/>
      <c r="CR5" s="735"/>
      <c r="CS5" s="735"/>
      <c r="CT5" s="735"/>
      <c r="CU5" s="735"/>
      <c r="CV5" s="735"/>
      <c r="CW5" s="735"/>
      <c r="CX5" s="735"/>
      <c r="CY5" s="735"/>
      <c r="CZ5" s="735"/>
      <c r="DA5" s="735"/>
      <c r="DB5" s="735"/>
      <c r="DC5" s="735"/>
      <c r="DD5" s="735"/>
      <c r="DE5" s="735"/>
      <c r="DF5" s="735"/>
      <c r="DG5" s="735"/>
      <c r="DH5" s="735"/>
      <c r="DI5" s="735"/>
      <c r="DJ5" s="735"/>
      <c r="DK5" s="735"/>
      <c r="DL5" s="735"/>
      <c r="DM5" s="735"/>
      <c r="DN5" s="735"/>
      <c r="DO5" s="735"/>
      <c r="DP5" s="735"/>
      <c r="DQ5" s="735"/>
      <c r="DR5" s="735"/>
      <c r="DS5" s="735"/>
      <c r="DT5" s="735"/>
      <c r="DU5" s="735"/>
      <c r="DV5" s="735"/>
      <c r="DW5" s="735"/>
      <c r="DX5" s="735"/>
      <c r="DY5" s="735"/>
      <c r="DZ5" s="735"/>
      <c r="EA5" s="735"/>
      <c r="EB5" s="735"/>
    </row>
    <row r="6" spans="1:132" s="736" customFormat="1" ht="19.5" customHeight="1" thickTop="1" thickBot="1" x14ac:dyDescent="0.35">
      <c r="A6" s="733" t="s">
        <v>47</v>
      </c>
      <c r="B6" s="298">
        <v>0</v>
      </c>
      <c r="C6" s="298">
        <v>0</v>
      </c>
      <c r="D6" s="298" t="s">
        <v>544</v>
      </c>
      <c r="E6" s="299">
        <v>0</v>
      </c>
      <c r="F6" s="298">
        <v>6</v>
      </c>
      <c r="G6" s="298">
        <v>0</v>
      </c>
      <c r="H6" s="298">
        <v>0</v>
      </c>
      <c r="I6" s="298" t="s">
        <v>544</v>
      </c>
      <c r="J6" s="298">
        <v>0</v>
      </c>
      <c r="K6" s="298" t="s">
        <v>544</v>
      </c>
      <c r="L6" s="298" t="s">
        <v>544</v>
      </c>
      <c r="M6" s="298">
        <v>0</v>
      </c>
      <c r="N6" s="298">
        <v>12</v>
      </c>
      <c r="O6" s="734"/>
      <c r="P6" s="735"/>
      <c r="Q6" s="735"/>
      <c r="R6" s="735"/>
      <c r="S6" s="735"/>
      <c r="T6" s="735"/>
      <c r="U6" s="735"/>
      <c r="V6" s="735"/>
      <c r="W6" s="735"/>
      <c r="X6" s="735"/>
      <c r="Y6" s="735"/>
      <c r="Z6" s="735"/>
      <c r="AA6" s="735"/>
      <c r="AB6" s="735"/>
      <c r="AC6" s="735"/>
      <c r="AD6" s="735"/>
      <c r="AE6" s="735"/>
      <c r="AF6" s="735"/>
      <c r="AG6" s="735"/>
      <c r="AH6" s="735"/>
      <c r="AI6" s="735"/>
      <c r="AJ6" s="735"/>
      <c r="AK6" s="735"/>
      <c r="AL6" s="735"/>
      <c r="AM6" s="735"/>
      <c r="AN6" s="735"/>
      <c r="AO6" s="735"/>
      <c r="AP6" s="735"/>
      <c r="AQ6" s="735"/>
      <c r="AR6" s="735"/>
      <c r="AS6" s="735"/>
      <c r="AT6" s="735"/>
      <c r="AU6" s="735"/>
      <c r="AV6" s="735"/>
      <c r="AW6" s="735"/>
      <c r="AX6" s="735"/>
      <c r="AY6" s="735"/>
      <c r="AZ6" s="735"/>
      <c r="BA6" s="735"/>
      <c r="BB6" s="735"/>
      <c r="BC6" s="735"/>
      <c r="BD6" s="735"/>
      <c r="BE6" s="735"/>
      <c r="BF6" s="735"/>
      <c r="BG6" s="735"/>
      <c r="BH6" s="735"/>
      <c r="BI6" s="735"/>
      <c r="BJ6" s="735"/>
      <c r="BK6" s="735"/>
      <c r="BL6" s="735"/>
      <c r="BM6" s="735"/>
      <c r="BN6" s="735"/>
      <c r="BO6" s="735"/>
      <c r="BP6" s="735"/>
      <c r="BQ6" s="735"/>
      <c r="BR6" s="735"/>
      <c r="BS6" s="735"/>
      <c r="BT6" s="735"/>
      <c r="BU6" s="735"/>
      <c r="BV6" s="735"/>
      <c r="BW6" s="735"/>
      <c r="BX6" s="735"/>
      <c r="BY6" s="735"/>
      <c r="BZ6" s="735"/>
      <c r="CA6" s="735"/>
      <c r="CB6" s="735"/>
      <c r="CC6" s="735"/>
      <c r="CD6" s="735"/>
      <c r="CE6" s="735"/>
      <c r="CF6" s="735"/>
      <c r="CG6" s="735"/>
      <c r="CH6" s="735"/>
      <c r="CI6" s="735"/>
      <c r="CJ6" s="735"/>
      <c r="CK6" s="735"/>
      <c r="CL6" s="735"/>
      <c r="CM6" s="735"/>
      <c r="CN6" s="735"/>
      <c r="CO6" s="735"/>
      <c r="CP6" s="735"/>
      <c r="CQ6" s="735"/>
      <c r="CR6" s="735"/>
      <c r="CS6" s="735"/>
      <c r="CT6" s="735"/>
      <c r="CU6" s="735"/>
      <c r="CV6" s="735"/>
      <c r="CW6" s="735"/>
      <c r="CX6" s="735"/>
      <c r="CY6" s="735"/>
      <c r="CZ6" s="735"/>
      <c r="DA6" s="735"/>
      <c r="DB6" s="735"/>
      <c r="DC6" s="735"/>
      <c r="DD6" s="735"/>
      <c r="DE6" s="735"/>
      <c r="DF6" s="735"/>
      <c r="DG6" s="735"/>
      <c r="DH6" s="735"/>
      <c r="DI6" s="735"/>
      <c r="DJ6" s="735"/>
      <c r="DK6" s="735"/>
      <c r="DL6" s="735"/>
      <c r="DM6" s="735"/>
      <c r="DN6" s="735"/>
      <c r="DO6" s="735"/>
      <c r="DP6" s="735"/>
      <c r="DQ6" s="735"/>
      <c r="DR6" s="735"/>
      <c r="DS6" s="735"/>
      <c r="DT6" s="735"/>
      <c r="DU6" s="735"/>
      <c r="DV6" s="735"/>
      <c r="DW6" s="735"/>
      <c r="DX6" s="735"/>
      <c r="DY6" s="735"/>
      <c r="DZ6" s="735"/>
      <c r="EA6" s="735"/>
      <c r="EB6" s="735"/>
    </row>
    <row r="7" spans="1:132" s="736" customFormat="1" ht="19.5" customHeight="1" thickTop="1" thickBot="1" x14ac:dyDescent="0.35">
      <c r="A7" s="733" t="s">
        <v>48</v>
      </c>
      <c r="B7" s="298" t="s">
        <v>544</v>
      </c>
      <c r="C7" s="298" t="s">
        <v>544</v>
      </c>
      <c r="D7" s="298">
        <v>64</v>
      </c>
      <c r="E7" s="298">
        <v>12</v>
      </c>
      <c r="F7" s="299">
        <v>982</v>
      </c>
      <c r="G7" s="298">
        <v>36</v>
      </c>
      <c r="H7" s="298">
        <v>25</v>
      </c>
      <c r="I7" s="298">
        <v>42</v>
      </c>
      <c r="J7" s="298">
        <v>17</v>
      </c>
      <c r="K7" s="298">
        <v>19</v>
      </c>
      <c r="L7" s="298">
        <v>18</v>
      </c>
      <c r="M7" s="298">
        <v>5</v>
      </c>
      <c r="N7" s="298">
        <v>1225</v>
      </c>
      <c r="O7" s="734"/>
      <c r="P7" s="735"/>
      <c r="Q7" s="735"/>
      <c r="R7" s="735"/>
      <c r="S7" s="735"/>
      <c r="T7" s="735"/>
      <c r="U7" s="735"/>
      <c r="V7" s="735"/>
      <c r="W7" s="735"/>
      <c r="X7" s="735"/>
      <c r="Y7" s="735"/>
      <c r="Z7" s="735"/>
      <c r="AA7" s="735"/>
      <c r="AB7" s="735"/>
      <c r="AC7" s="735"/>
      <c r="AD7" s="735"/>
      <c r="AE7" s="735"/>
      <c r="AF7" s="735"/>
      <c r="AG7" s="735"/>
      <c r="AH7" s="735"/>
      <c r="AI7" s="735"/>
      <c r="AJ7" s="735"/>
      <c r="AK7" s="735"/>
      <c r="AL7" s="735"/>
      <c r="AM7" s="735"/>
      <c r="AN7" s="735"/>
      <c r="AO7" s="735"/>
      <c r="AP7" s="735"/>
      <c r="AQ7" s="735"/>
      <c r="AR7" s="735"/>
      <c r="AS7" s="735"/>
      <c r="AT7" s="735"/>
      <c r="AU7" s="735"/>
      <c r="AV7" s="735"/>
      <c r="AW7" s="735"/>
      <c r="AX7" s="735"/>
      <c r="AY7" s="735"/>
      <c r="AZ7" s="735"/>
      <c r="BA7" s="735"/>
      <c r="BB7" s="735"/>
      <c r="BC7" s="735"/>
      <c r="BD7" s="735"/>
      <c r="BE7" s="735"/>
      <c r="BF7" s="735"/>
      <c r="BG7" s="735"/>
      <c r="BH7" s="735"/>
      <c r="BI7" s="735"/>
      <c r="BJ7" s="735"/>
      <c r="BK7" s="735"/>
      <c r="BL7" s="735"/>
      <c r="BM7" s="735"/>
      <c r="BN7" s="735"/>
      <c r="BO7" s="735"/>
      <c r="BP7" s="735"/>
      <c r="BQ7" s="735"/>
      <c r="BR7" s="735"/>
      <c r="BS7" s="735"/>
      <c r="BT7" s="735"/>
      <c r="BU7" s="735"/>
      <c r="BV7" s="735"/>
      <c r="BW7" s="735"/>
      <c r="BX7" s="735"/>
      <c r="BY7" s="735"/>
      <c r="BZ7" s="735"/>
      <c r="CA7" s="735"/>
      <c r="CB7" s="735"/>
      <c r="CC7" s="735"/>
      <c r="CD7" s="735"/>
      <c r="CE7" s="735"/>
      <c r="CF7" s="735"/>
      <c r="CG7" s="735"/>
      <c r="CH7" s="735"/>
      <c r="CI7" s="735"/>
      <c r="CJ7" s="735"/>
      <c r="CK7" s="735"/>
      <c r="CL7" s="735"/>
      <c r="CM7" s="735"/>
      <c r="CN7" s="735"/>
      <c r="CO7" s="735"/>
      <c r="CP7" s="735"/>
      <c r="CQ7" s="735"/>
      <c r="CR7" s="735"/>
      <c r="CS7" s="735"/>
      <c r="CT7" s="735"/>
      <c r="CU7" s="735"/>
      <c r="CV7" s="735"/>
      <c r="CW7" s="735"/>
      <c r="CX7" s="735"/>
      <c r="CY7" s="735"/>
      <c r="CZ7" s="735"/>
      <c r="DA7" s="735"/>
      <c r="DB7" s="735"/>
      <c r="DC7" s="735"/>
      <c r="DD7" s="735"/>
      <c r="DE7" s="735"/>
      <c r="DF7" s="735"/>
      <c r="DG7" s="735"/>
      <c r="DH7" s="735"/>
      <c r="DI7" s="735"/>
      <c r="DJ7" s="735"/>
      <c r="DK7" s="735"/>
      <c r="DL7" s="735"/>
      <c r="DM7" s="735"/>
      <c r="DN7" s="735"/>
      <c r="DO7" s="735"/>
      <c r="DP7" s="735"/>
      <c r="DQ7" s="735"/>
      <c r="DR7" s="735"/>
      <c r="DS7" s="735"/>
      <c r="DT7" s="735"/>
      <c r="DU7" s="735"/>
      <c r="DV7" s="735"/>
      <c r="DW7" s="735"/>
      <c r="DX7" s="735"/>
      <c r="DY7" s="735"/>
      <c r="DZ7" s="735"/>
      <c r="EA7" s="735"/>
      <c r="EB7" s="735"/>
    </row>
    <row r="8" spans="1:132" s="736" customFormat="1" ht="19.5" customHeight="1" thickTop="1" thickBot="1" x14ac:dyDescent="0.35">
      <c r="A8" s="733" t="s">
        <v>153</v>
      </c>
      <c r="B8" s="298">
        <v>0</v>
      </c>
      <c r="C8" s="298" t="s">
        <v>544</v>
      </c>
      <c r="D8" s="298">
        <v>5</v>
      </c>
      <c r="E8" s="298" t="s">
        <v>544</v>
      </c>
      <c r="F8" s="298">
        <v>52</v>
      </c>
      <c r="G8" s="299">
        <v>31</v>
      </c>
      <c r="H8" s="298" t="s">
        <v>544</v>
      </c>
      <c r="I8" s="298">
        <v>6</v>
      </c>
      <c r="J8" s="298">
        <v>0</v>
      </c>
      <c r="K8" s="298" t="s">
        <v>544</v>
      </c>
      <c r="L8" s="298">
        <v>0</v>
      </c>
      <c r="M8" s="298" t="s">
        <v>544</v>
      </c>
      <c r="N8" s="298">
        <v>103</v>
      </c>
      <c r="O8" s="734"/>
      <c r="P8" s="735"/>
      <c r="Q8" s="735"/>
      <c r="R8" s="735"/>
      <c r="S8" s="735"/>
      <c r="T8" s="735"/>
      <c r="U8" s="735"/>
      <c r="V8" s="735"/>
      <c r="W8" s="735"/>
      <c r="X8" s="735"/>
      <c r="Y8" s="735"/>
      <c r="Z8" s="735"/>
      <c r="AA8" s="735"/>
      <c r="AB8" s="735"/>
      <c r="AC8" s="735"/>
      <c r="AD8" s="735"/>
      <c r="AE8" s="735"/>
      <c r="AF8" s="735"/>
      <c r="AG8" s="735"/>
      <c r="AH8" s="735"/>
      <c r="AI8" s="735"/>
      <c r="AJ8" s="735"/>
      <c r="AK8" s="735"/>
      <c r="AL8" s="735"/>
      <c r="AM8" s="735"/>
      <c r="AN8" s="735"/>
      <c r="AO8" s="735"/>
      <c r="AP8" s="735"/>
      <c r="AQ8" s="735"/>
      <c r="AR8" s="735"/>
      <c r="AS8" s="735"/>
      <c r="AT8" s="735"/>
      <c r="AU8" s="735"/>
      <c r="AV8" s="735"/>
      <c r="AW8" s="735"/>
      <c r="AX8" s="735"/>
      <c r="AY8" s="735"/>
      <c r="AZ8" s="735"/>
      <c r="BA8" s="735"/>
      <c r="BB8" s="735"/>
      <c r="BC8" s="735"/>
      <c r="BD8" s="735"/>
      <c r="BE8" s="735"/>
      <c r="BF8" s="735"/>
      <c r="BG8" s="735"/>
      <c r="BH8" s="735"/>
      <c r="BI8" s="735"/>
      <c r="BJ8" s="735"/>
      <c r="BK8" s="735"/>
      <c r="BL8" s="735"/>
      <c r="BM8" s="735"/>
      <c r="BN8" s="735"/>
      <c r="BO8" s="735"/>
      <c r="BP8" s="735"/>
      <c r="BQ8" s="735"/>
      <c r="BR8" s="735"/>
      <c r="BS8" s="735"/>
      <c r="BT8" s="735"/>
      <c r="BU8" s="735"/>
      <c r="BV8" s="735"/>
      <c r="BW8" s="735"/>
      <c r="BX8" s="735"/>
      <c r="BY8" s="735"/>
      <c r="BZ8" s="735"/>
      <c r="CA8" s="735"/>
      <c r="CB8" s="735"/>
      <c r="CC8" s="735"/>
      <c r="CD8" s="735"/>
      <c r="CE8" s="735"/>
      <c r="CF8" s="735"/>
      <c r="CG8" s="735"/>
      <c r="CH8" s="735"/>
      <c r="CI8" s="735"/>
      <c r="CJ8" s="735"/>
      <c r="CK8" s="735"/>
      <c r="CL8" s="735"/>
      <c r="CM8" s="735"/>
      <c r="CN8" s="735"/>
      <c r="CO8" s="735"/>
      <c r="CP8" s="735"/>
      <c r="CQ8" s="735"/>
      <c r="CR8" s="735"/>
      <c r="CS8" s="735"/>
      <c r="CT8" s="735"/>
      <c r="CU8" s="735"/>
      <c r="CV8" s="735"/>
      <c r="CW8" s="735"/>
      <c r="CX8" s="735"/>
      <c r="CY8" s="735"/>
      <c r="CZ8" s="735"/>
      <c r="DA8" s="735"/>
      <c r="DB8" s="735"/>
      <c r="DC8" s="735"/>
      <c r="DD8" s="735"/>
      <c r="DE8" s="735"/>
      <c r="DF8" s="735"/>
      <c r="DG8" s="735"/>
      <c r="DH8" s="735"/>
      <c r="DI8" s="735"/>
      <c r="DJ8" s="735"/>
      <c r="DK8" s="735"/>
      <c r="DL8" s="735"/>
      <c r="DM8" s="735"/>
      <c r="DN8" s="735"/>
      <c r="DO8" s="735"/>
      <c r="DP8" s="735"/>
      <c r="DQ8" s="735"/>
      <c r="DR8" s="735"/>
      <c r="DS8" s="735"/>
      <c r="DT8" s="735"/>
      <c r="DU8" s="735"/>
      <c r="DV8" s="735"/>
      <c r="DW8" s="735"/>
      <c r="DX8" s="735"/>
      <c r="DY8" s="735"/>
      <c r="DZ8" s="735"/>
      <c r="EA8" s="735"/>
      <c r="EB8" s="735"/>
    </row>
    <row r="9" spans="1:132" s="736" customFormat="1" ht="19.5" customHeight="1" thickTop="1" thickBot="1" x14ac:dyDescent="0.35">
      <c r="A9" s="733" t="s">
        <v>51</v>
      </c>
      <c r="B9" s="298">
        <v>0</v>
      </c>
      <c r="C9" s="298">
        <v>0</v>
      </c>
      <c r="D9" s="298">
        <v>0</v>
      </c>
      <c r="E9" s="298">
        <v>0</v>
      </c>
      <c r="F9" s="298" t="s">
        <v>544</v>
      </c>
      <c r="G9" s="298">
        <v>0</v>
      </c>
      <c r="H9" s="299" t="s">
        <v>544</v>
      </c>
      <c r="I9" s="298">
        <v>0</v>
      </c>
      <c r="J9" s="298">
        <v>0</v>
      </c>
      <c r="K9" s="298">
        <v>0</v>
      </c>
      <c r="L9" s="298">
        <v>0</v>
      </c>
      <c r="M9" s="298">
        <v>0</v>
      </c>
      <c r="N9" s="298" t="s">
        <v>544</v>
      </c>
      <c r="O9" s="734"/>
      <c r="P9" s="735"/>
      <c r="Q9" s="735"/>
      <c r="R9" s="735"/>
      <c r="S9" s="735"/>
      <c r="T9" s="735"/>
      <c r="U9" s="735"/>
      <c r="V9" s="735"/>
      <c r="W9" s="735"/>
      <c r="X9" s="735"/>
      <c r="Y9" s="735"/>
      <c r="Z9" s="735"/>
      <c r="AA9" s="735"/>
      <c r="AB9" s="735"/>
      <c r="AC9" s="735"/>
      <c r="AD9" s="735"/>
      <c r="AE9" s="735"/>
      <c r="AF9" s="735"/>
      <c r="AG9" s="735"/>
      <c r="AH9" s="735"/>
      <c r="AI9" s="735"/>
      <c r="AJ9" s="735"/>
      <c r="AK9" s="735"/>
      <c r="AL9" s="735"/>
      <c r="AM9" s="735"/>
      <c r="AN9" s="735"/>
      <c r="AO9" s="735"/>
      <c r="AP9" s="735"/>
      <c r="AQ9" s="735"/>
      <c r="AR9" s="735"/>
      <c r="AS9" s="735"/>
      <c r="AT9" s="735"/>
      <c r="AU9" s="735"/>
      <c r="AV9" s="735"/>
      <c r="AW9" s="735"/>
      <c r="AX9" s="735"/>
      <c r="AY9" s="735"/>
      <c r="AZ9" s="735"/>
      <c r="BA9" s="735"/>
      <c r="BB9" s="735"/>
      <c r="BC9" s="735"/>
      <c r="BD9" s="735"/>
      <c r="BE9" s="735"/>
      <c r="BF9" s="735"/>
      <c r="BG9" s="735"/>
      <c r="BH9" s="735"/>
      <c r="BI9" s="735"/>
      <c r="BJ9" s="735"/>
      <c r="BK9" s="735"/>
      <c r="BL9" s="735"/>
      <c r="BM9" s="735"/>
      <c r="BN9" s="735"/>
      <c r="BO9" s="735"/>
      <c r="BP9" s="735"/>
      <c r="BQ9" s="735"/>
      <c r="BR9" s="735"/>
      <c r="BS9" s="735"/>
      <c r="BT9" s="735"/>
      <c r="BU9" s="735"/>
      <c r="BV9" s="735"/>
      <c r="BW9" s="735"/>
      <c r="BX9" s="735"/>
      <c r="BY9" s="735"/>
      <c r="BZ9" s="735"/>
      <c r="CA9" s="735"/>
      <c r="CB9" s="735"/>
      <c r="CC9" s="735"/>
      <c r="CD9" s="735"/>
      <c r="CE9" s="735"/>
      <c r="CF9" s="735"/>
      <c r="CG9" s="735"/>
      <c r="CH9" s="735"/>
      <c r="CI9" s="735"/>
      <c r="CJ9" s="735"/>
      <c r="CK9" s="735"/>
      <c r="CL9" s="735"/>
      <c r="CM9" s="735"/>
      <c r="CN9" s="735"/>
      <c r="CO9" s="735"/>
      <c r="CP9" s="735"/>
      <c r="CQ9" s="735"/>
      <c r="CR9" s="735"/>
      <c r="CS9" s="735"/>
      <c r="CT9" s="735"/>
      <c r="CU9" s="735"/>
      <c r="CV9" s="735"/>
      <c r="CW9" s="735"/>
      <c r="CX9" s="735"/>
      <c r="CY9" s="735"/>
      <c r="CZ9" s="735"/>
      <c r="DA9" s="735"/>
      <c r="DB9" s="735"/>
      <c r="DC9" s="735"/>
      <c r="DD9" s="735"/>
      <c r="DE9" s="735"/>
      <c r="DF9" s="735"/>
      <c r="DG9" s="735"/>
      <c r="DH9" s="735"/>
      <c r="DI9" s="735"/>
      <c r="DJ9" s="735"/>
      <c r="DK9" s="735"/>
      <c r="DL9" s="735"/>
      <c r="DM9" s="735"/>
      <c r="DN9" s="735"/>
      <c r="DO9" s="735"/>
      <c r="DP9" s="735"/>
      <c r="DQ9" s="735"/>
      <c r="DR9" s="735"/>
      <c r="DS9" s="735"/>
      <c r="DT9" s="735"/>
      <c r="DU9" s="735"/>
      <c r="DV9" s="735"/>
      <c r="DW9" s="735"/>
      <c r="DX9" s="735"/>
      <c r="DY9" s="735"/>
      <c r="DZ9" s="735"/>
      <c r="EA9" s="735"/>
      <c r="EB9" s="735"/>
    </row>
    <row r="10" spans="1:132" s="736" customFormat="1" ht="19.5" customHeight="1" thickTop="1" thickBot="1" x14ac:dyDescent="0.35">
      <c r="A10" s="733" t="s">
        <v>52</v>
      </c>
      <c r="B10" s="298">
        <v>0</v>
      </c>
      <c r="C10" s="298" t="s">
        <v>544</v>
      </c>
      <c r="D10" s="298" t="s">
        <v>544</v>
      </c>
      <c r="E10" s="298">
        <v>0</v>
      </c>
      <c r="F10" s="298" t="s">
        <v>544</v>
      </c>
      <c r="G10" s="298">
        <v>0</v>
      </c>
      <c r="H10" s="298" t="s">
        <v>544</v>
      </c>
      <c r="I10" s="299" t="s">
        <v>544</v>
      </c>
      <c r="J10" s="298" t="s">
        <v>544</v>
      </c>
      <c r="K10" s="298" t="s">
        <v>544</v>
      </c>
      <c r="L10" s="298">
        <v>0</v>
      </c>
      <c r="M10" s="298">
        <v>0</v>
      </c>
      <c r="N10" s="298">
        <v>14</v>
      </c>
      <c r="O10" s="734"/>
      <c r="P10" s="735"/>
      <c r="Q10" s="735"/>
      <c r="R10" s="735"/>
      <c r="S10" s="735"/>
      <c r="T10" s="735"/>
      <c r="U10" s="735"/>
      <c r="V10" s="735"/>
      <c r="W10" s="735"/>
      <c r="X10" s="735"/>
      <c r="Y10" s="735"/>
      <c r="Z10" s="735"/>
      <c r="AA10" s="735"/>
      <c r="AB10" s="735"/>
      <c r="AC10" s="735"/>
      <c r="AD10" s="735"/>
      <c r="AE10" s="735"/>
      <c r="AF10" s="735"/>
      <c r="AG10" s="735"/>
      <c r="AH10" s="735"/>
      <c r="AI10" s="735"/>
      <c r="AJ10" s="735"/>
      <c r="AK10" s="735"/>
      <c r="AL10" s="735"/>
      <c r="AM10" s="735"/>
      <c r="AN10" s="735"/>
      <c r="AO10" s="735"/>
      <c r="AP10" s="735"/>
      <c r="AQ10" s="735"/>
      <c r="AR10" s="735"/>
      <c r="AS10" s="735"/>
      <c r="AT10" s="735"/>
      <c r="AU10" s="735"/>
      <c r="AV10" s="735"/>
      <c r="AW10" s="735"/>
      <c r="AX10" s="735"/>
      <c r="AY10" s="735"/>
      <c r="AZ10" s="735"/>
      <c r="BA10" s="735"/>
      <c r="BB10" s="735"/>
      <c r="BC10" s="735"/>
      <c r="BD10" s="735"/>
      <c r="BE10" s="735"/>
      <c r="BF10" s="735"/>
      <c r="BG10" s="735"/>
      <c r="BH10" s="735"/>
      <c r="BI10" s="735"/>
      <c r="BJ10" s="735"/>
      <c r="BK10" s="735"/>
      <c r="BL10" s="735"/>
      <c r="BM10" s="735"/>
      <c r="BN10" s="735"/>
      <c r="BO10" s="735"/>
      <c r="BP10" s="735"/>
      <c r="BQ10" s="735"/>
      <c r="BR10" s="735"/>
      <c r="BS10" s="735"/>
      <c r="BT10" s="735"/>
      <c r="BU10" s="735"/>
      <c r="BV10" s="735"/>
      <c r="BW10" s="735"/>
      <c r="BX10" s="735"/>
      <c r="BY10" s="735"/>
      <c r="BZ10" s="735"/>
      <c r="CA10" s="735"/>
      <c r="CB10" s="735"/>
      <c r="CC10" s="735"/>
      <c r="CD10" s="735"/>
      <c r="CE10" s="735"/>
      <c r="CF10" s="735"/>
      <c r="CG10" s="735"/>
      <c r="CH10" s="735"/>
      <c r="CI10" s="735"/>
      <c r="CJ10" s="735"/>
      <c r="CK10" s="735"/>
      <c r="CL10" s="735"/>
      <c r="CM10" s="735"/>
      <c r="CN10" s="735"/>
      <c r="CO10" s="735"/>
      <c r="CP10" s="735"/>
      <c r="CQ10" s="735"/>
      <c r="CR10" s="735"/>
      <c r="CS10" s="735"/>
      <c r="CT10" s="735"/>
      <c r="CU10" s="735"/>
      <c r="CV10" s="735"/>
      <c r="CW10" s="735"/>
      <c r="CX10" s="735"/>
      <c r="CY10" s="735"/>
      <c r="CZ10" s="735"/>
      <c r="DA10" s="735"/>
      <c r="DB10" s="735"/>
      <c r="DC10" s="735"/>
      <c r="DD10" s="735"/>
      <c r="DE10" s="735"/>
      <c r="DF10" s="735"/>
      <c r="DG10" s="735"/>
      <c r="DH10" s="735"/>
      <c r="DI10" s="735"/>
      <c r="DJ10" s="735"/>
      <c r="DK10" s="735"/>
      <c r="DL10" s="735"/>
      <c r="DM10" s="735"/>
      <c r="DN10" s="735"/>
      <c r="DO10" s="735"/>
      <c r="DP10" s="735"/>
      <c r="DQ10" s="735"/>
      <c r="DR10" s="735"/>
      <c r="DS10" s="735"/>
      <c r="DT10" s="735"/>
      <c r="DU10" s="735"/>
      <c r="DV10" s="735"/>
      <c r="DW10" s="735"/>
      <c r="DX10" s="735"/>
      <c r="DY10" s="735"/>
      <c r="DZ10" s="735"/>
      <c r="EA10" s="735"/>
      <c r="EB10" s="735"/>
    </row>
    <row r="11" spans="1:132" s="736" customFormat="1" ht="19.5" customHeight="1" thickTop="1" thickBot="1" x14ac:dyDescent="0.35">
      <c r="A11" s="733" t="s">
        <v>54</v>
      </c>
      <c r="B11" s="298">
        <v>0</v>
      </c>
      <c r="C11" s="298">
        <v>0</v>
      </c>
      <c r="D11" s="298">
        <v>0</v>
      </c>
      <c r="E11" s="298">
        <v>0</v>
      </c>
      <c r="F11" s="298" t="s">
        <v>544</v>
      </c>
      <c r="G11" s="298">
        <v>0</v>
      </c>
      <c r="H11" s="298">
        <v>0</v>
      </c>
      <c r="I11" s="298">
        <v>0</v>
      </c>
      <c r="J11" s="298">
        <v>0</v>
      </c>
      <c r="K11" s="299" t="s">
        <v>544</v>
      </c>
      <c r="L11" s="298" t="s">
        <v>544</v>
      </c>
      <c r="M11" s="298">
        <v>0</v>
      </c>
      <c r="N11" s="298" t="s">
        <v>544</v>
      </c>
      <c r="O11" s="734"/>
      <c r="P11" s="735"/>
      <c r="Q11" s="735"/>
      <c r="R11" s="735"/>
      <c r="S11" s="735"/>
      <c r="T11" s="735"/>
      <c r="U11" s="735"/>
      <c r="V11" s="735"/>
      <c r="W11" s="735"/>
      <c r="X11" s="735"/>
      <c r="Y11" s="735"/>
      <c r="Z11" s="735"/>
      <c r="AA11" s="735"/>
      <c r="AB11" s="735"/>
      <c r="AC11" s="735"/>
      <c r="AD11" s="735"/>
      <c r="AE11" s="735"/>
      <c r="AF11" s="735"/>
      <c r="AG11" s="735"/>
      <c r="AH11" s="735"/>
      <c r="AI11" s="735"/>
      <c r="AJ11" s="735"/>
      <c r="AK11" s="735"/>
      <c r="AL11" s="735"/>
      <c r="AM11" s="735"/>
      <c r="AN11" s="735"/>
      <c r="AO11" s="735"/>
      <c r="AP11" s="735"/>
      <c r="AQ11" s="735"/>
      <c r="AR11" s="735"/>
      <c r="AS11" s="735"/>
      <c r="AT11" s="735"/>
      <c r="AU11" s="735"/>
      <c r="AV11" s="735"/>
      <c r="AW11" s="735"/>
      <c r="AX11" s="735"/>
      <c r="AY11" s="735"/>
      <c r="AZ11" s="735"/>
      <c r="BA11" s="735"/>
      <c r="BB11" s="735"/>
      <c r="BC11" s="735"/>
      <c r="BD11" s="735"/>
      <c r="BE11" s="735"/>
      <c r="BF11" s="735"/>
      <c r="BG11" s="735"/>
      <c r="BH11" s="735"/>
      <c r="BI11" s="735"/>
      <c r="BJ11" s="735"/>
      <c r="BK11" s="735"/>
      <c r="BL11" s="735"/>
      <c r="BM11" s="735"/>
      <c r="BN11" s="735"/>
      <c r="BO11" s="735"/>
      <c r="BP11" s="735"/>
      <c r="BQ11" s="735"/>
      <c r="BR11" s="735"/>
      <c r="BS11" s="735"/>
      <c r="BT11" s="735"/>
      <c r="BU11" s="735"/>
      <c r="BV11" s="735"/>
      <c r="BW11" s="735"/>
      <c r="BX11" s="735"/>
      <c r="BY11" s="735"/>
      <c r="BZ11" s="735"/>
      <c r="CA11" s="735"/>
      <c r="CB11" s="735"/>
      <c r="CC11" s="735"/>
      <c r="CD11" s="735"/>
      <c r="CE11" s="735"/>
      <c r="CF11" s="735"/>
      <c r="CG11" s="735"/>
      <c r="CH11" s="735"/>
      <c r="CI11" s="735"/>
      <c r="CJ11" s="735"/>
      <c r="CK11" s="735"/>
      <c r="CL11" s="735"/>
      <c r="CM11" s="735"/>
      <c r="CN11" s="735"/>
      <c r="CO11" s="735"/>
      <c r="CP11" s="735"/>
      <c r="CQ11" s="735"/>
      <c r="CR11" s="735"/>
      <c r="CS11" s="735"/>
      <c r="CT11" s="735"/>
      <c r="CU11" s="735"/>
      <c r="CV11" s="735"/>
      <c r="CW11" s="735"/>
      <c r="CX11" s="735"/>
      <c r="CY11" s="735"/>
      <c r="CZ11" s="735"/>
      <c r="DA11" s="735"/>
      <c r="DB11" s="735"/>
      <c r="DC11" s="735"/>
      <c r="DD11" s="735"/>
      <c r="DE11" s="735"/>
      <c r="DF11" s="735"/>
      <c r="DG11" s="735"/>
      <c r="DH11" s="735"/>
      <c r="DI11" s="735"/>
      <c r="DJ11" s="735"/>
      <c r="DK11" s="735"/>
      <c r="DL11" s="735"/>
      <c r="DM11" s="735"/>
      <c r="DN11" s="735"/>
      <c r="DO11" s="735"/>
      <c r="DP11" s="735"/>
      <c r="DQ11" s="735"/>
      <c r="DR11" s="735"/>
      <c r="DS11" s="735"/>
      <c r="DT11" s="735"/>
      <c r="DU11" s="735"/>
      <c r="DV11" s="735"/>
      <c r="DW11" s="735"/>
      <c r="DX11" s="735"/>
      <c r="DY11" s="735"/>
      <c r="DZ11" s="735"/>
      <c r="EA11" s="735"/>
      <c r="EB11" s="735"/>
    </row>
    <row r="12" spans="1:132" s="736" customFormat="1" ht="19.5" customHeight="1" thickTop="1" thickBot="1" x14ac:dyDescent="0.35">
      <c r="A12" s="733" t="s">
        <v>50</v>
      </c>
      <c r="B12" s="297">
        <v>0</v>
      </c>
      <c r="C12" s="298">
        <v>0</v>
      </c>
      <c r="D12" s="298">
        <v>0</v>
      </c>
      <c r="E12" s="298">
        <v>0</v>
      </c>
      <c r="F12" s="298" t="s">
        <v>544</v>
      </c>
      <c r="G12" s="298">
        <v>0</v>
      </c>
      <c r="H12" s="298">
        <v>0</v>
      </c>
      <c r="I12" s="298">
        <v>0</v>
      </c>
      <c r="J12" s="298">
        <v>0</v>
      </c>
      <c r="K12" s="298">
        <v>0</v>
      </c>
      <c r="L12" s="299" t="s">
        <v>544</v>
      </c>
      <c r="M12" s="298" t="s">
        <v>544</v>
      </c>
      <c r="N12" s="298" t="s">
        <v>544</v>
      </c>
      <c r="O12" s="734"/>
      <c r="P12" s="735"/>
      <c r="Q12" s="735"/>
      <c r="R12" s="735"/>
      <c r="S12" s="735"/>
      <c r="T12" s="735"/>
      <c r="U12" s="735"/>
      <c r="V12" s="735"/>
      <c r="W12" s="735"/>
      <c r="X12" s="735"/>
      <c r="Y12" s="735"/>
      <c r="Z12" s="735"/>
      <c r="AA12" s="735"/>
      <c r="AB12" s="735"/>
      <c r="AC12" s="735"/>
      <c r="AD12" s="735"/>
      <c r="AE12" s="735"/>
      <c r="AF12" s="735"/>
      <c r="AG12" s="735"/>
      <c r="AH12" s="735"/>
      <c r="AI12" s="735"/>
      <c r="AJ12" s="735"/>
      <c r="AK12" s="735"/>
      <c r="AL12" s="735"/>
      <c r="AM12" s="735"/>
      <c r="AN12" s="735"/>
      <c r="AO12" s="735"/>
      <c r="AP12" s="735"/>
      <c r="AQ12" s="735"/>
      <c r="AR12" s="735"/>
      <c r="AS12" s="735"/>
      <c r="AT12" s="735"/>
      <c r="AU12" s="735"/>
      <c r="AV12" s="735"/>
      <c r="AW12" s="735"/>
      <c r="AX12" s="735"/>
      <c r="AY12" s="735"/>
      <c r="AZ12" s="735"/>
      <c r="BA12" s="735"/>
      <c r="BB12" s="735"/>
      <c r="BC12" s="735"/>
      <c r="BD12" s="735"/>
      <c r="BE12" s="735"/>
      <c r="BF12" s="735"/>
      <c r="BG12" s="735"/>
      <c r="BH12" s="735"/>
      <c r="BI12" s="735"/>
      <c r="BJ12" s="735"/>
      <c r="BK12" s="735"/>
      <c r="BL12" s="735"/>
      <c r="BM12" s="735"/>
      <c r="BN12" s="735"/>
      <c r="BO12" s="735"/>
      <c r="BP12" s="735"/>
      <c r="BQ12" s="735"/>
      <c r="BR12" s="735"/>
      <c r="BS12" s="735"/>
      <c r="BT12" s="735"/>
      <c r="BU12" s="735"/>
      <c r="BV12" s="735"/>
      <c r="BW12" s="735"/>
      <c r="BX12" s="735"/>
      <c r="BY12" s="735"/>
      <c r="BZ12" s="735"/>
      <c r="CA12" s="735"/>
      <c r="CB12" s="735"/>
      <c r="CC12" s="735"/>
      <c r="CD12" s="735"/>
      <c r="CE12" s="735"/>
      <c r="CF12" s="735"/>
      <c r="CG12" s="735"/>
      <c r="CH12" s="735"/>
      <c r="CI12" s="735"/>
      <c r="CJ12" s="735"/>
      <c r="CK12" s="735"/>
      <c r="CL12" s="735"/>
      <c r="CM12" s="735"/>
      <c r="CN12" s="735"/>
      <c r="CO12" s="735"/>
      <c r="CP12" s="735"/>
      <c r="CQ12" s="735"/>
      <c r="CR12" s="735"/>
      <c r="CS12" s="735"/>
      <c r="CT12" s="735"/>
      <c r="CU12" s="735"/>
      <c r="CV12" s="735"/>
      <c r="CW12" s="735"/>
      <c r="CX12" s="735"/>
      <c r="CY12" s="735"/>
      <c r="CZ12" s="735"/>
      <c r="DA12" s="735"/>
      <c r="DB12" s="735"/>
      <c r="DC12" s="735"/>
      <c r="DD12" s="735"/>
      <c r="DE12" s="735"/>
      <c r="DF12" s="735"/>
      <c r="DG12" s="735"/>
      <c r="DH12" s="735"/>
      <c r="DI12" s="735"/>
      <c r="DJ12" s="735"/>
      <c r="DK12" s="735"/>
      <c r="DL12" s="735"/>
      <c r="DM12" s="735"/>
      <c r="DN12" s="735"/>
      <c r="DO12" s="735"/>
      <c r="DP12" s="735"/>
      <c r="DQ12" s="735"/>
      <c r="DR12" s="735"/>
      <c r="DS12" s="735"/>
      <c r="DT12" s="735"/>
      <c r="DU12" s="735"/>
      <c r="DV12" s="735"/>
      <c r="DW12" s="735"/>
      <c r="DX12" s="735"/>
      <c r="DY12" s="735"/>
      <c r="DZ12" s="735"/>
      <c r="EA12" s="735"/>
      <c r="EB12" s="735"/>
    </row>
    <row r="13" spans="1:132" s="736" customFormat="1" ht="19.5" customHeight="1" thickTop="1" thickBot="1" x14ac:dyDescent="0.35">
      <c r="A13" s="733" t="s">
        <v>55</v>
      </c>
      <c r="B13" s="298">
        <v>0</v>
      </c>
      <c r="C13" s="298">
        <v>0</v>
      </c>
      <c r="D13" s="298" t="s">
        <v>544</v>
      </c>
      <c r="E13" s="298">
        <v>0</v>
      </c>
      <c r="F13" s="298" t="s">
        <v>544</v>
      </c>
      <c r="G13" s="298">
        <v>0</v>
      </c>
      <c r="H13" s="298">
        <v>0</v>
      </c>
      <c r="I13" s="298" t="s">
        <v>544</v>
      </c>
      <c r="J13" s="298" t="s">
        <v>544</v>
      </c>
      <c r="K13" s="298">
        <v>0</v>
      </c>
      <c r="L13" s="298" t="s">
        <v>544</v>
      </c>
      <c r="M13" s="299">
        <v>0</v>
      </c>
      <c r="N13" s="298">
        <v>8</v>
      </c>
      <c r="O13" s="734"/>
      <c r="P13" s="735"/>
      <c r="Q13" s="735"/>
      <c r="R13" s="735"/>
      <c r="S13" s="735"/>
      <c r="T13" s="735"/>
      <c r="U13" s="735"/>
      <c r="V13" s="735"/>
      <c r="W13" s="735"/>
      <c r="X13" s="735"/>
      <c r="Y13" s="735"/>
      <c r="Z13" s="735"/>
      <c r="AA13" s="735"/>
      <c r="AB13" s="735"/>
      <c r="AC13" s="735"/>
      <c r="AD13" s="735"/>
      <c r="AE13" s="735"/>
      <c r="AF13" s="735"/>
      <c r="AG13" s="735"/>
      <c r="AH13" s="735"/>
      <c r="AI13" s="735"/>
      <c r="AJ13" s="735"/>
      <c r="AK13" s="735"/>
      <c r="AL13" s="735"/>
      <c r="AM13" s="735"/>
      <c r="AN13" s="735"/>
      <c r="AO13" s="735"/>
      <c r="AP13" s="735"/>
      <c r="AQ13" s="735"/>
      <c r="AR13" s="735"/>
      <c r="AS13" s="735"/>
      <c r="AT13" s="735"/>
      <c r="AU13" s="735"/>
      <c r="AV13" s="735"/>
      <c r="AW13" s="735"/>
      <c r="AX13" s="735"/>
      <c r="AY13" s="735"/>
      <c r="AZ13" s="735"/>
      <c r="BA13" s="735"/>
      <c r="BB13" s="735"/>
      <c r="BC13" s="735"/>
      <c r="BD13" s="735"/>
      <c r="BE13" s="735"/>
      <c r="BF13" s="735"/>
      <c r="BG13" s="735"/>
      <c r="BH13" s="735"/>
      <c r="BI13" s="735"/>
      <c r="BJ13" s="735"/>
      <c r="BK13" s="735"/>
      <c r="BL13" s="735"/>
      <c r="BM13" s="735"/>
      <c r="BN13" s="735"/>
      <c r="BO13" s="735"/>
      <c r="BP13" s="735"/>
      <c r="BQ13" s="735"/>
      <c r="BR13" s="735"/>
      <c r="BS13" s="735"/>
      <c r="BT13" s="735"/>
      <c r="BU13" s="735"/>
      <c r="BV13" s="735"/>
      <c r="BW13" s="735"/>
      <c r="BX13" s="735"/>
      <c r="BY13" s="735"/>
      <c r="BZ13" s="735"/>
      <c r="CA13" s="735"/>
      <c r="CB13" s="735"/>
      <c r="CC13" s="735"/>
      <c r="CD13" s="735"/>
      <c r="CE13" s="735"/>
      <c r="CF13" s="735"/>
      <c r="CG13" s="735"/>
      <c r="CH13" s="735"/>
      <c r="CI13" s="735"/>
      <c r="CJ13" s="735"/>
      <c r="CK13" s="735"/>
      <c r="CL13" s="735"/>
      <c r="CM13" s="735"/>
      <c r="CN13" s="735"/>
      <c r="CO13" s="735"/>
      <c r="CP13" s="735"/>
      <c r="CQ13" s="735"/>
      <c r="CR13" s="735"/>
      <c r="CS13" s="735"/>
      <c r="CT13" s="735"/>
      <c r="CU13" s="735"/>
      <c r="CV13" s="735"/>
      <c r="CW13" s="735"/>
      <c r="CX13" s="735"/>
      <c r="CY13" s="735"/>
      <c r="CZ13" s="735"/>
      <c r="DA13" s="735"/>
      <c r="DB13" s="735"/>
      <c r="DC13" s="735"/>
      <c r="DD13" s="735"/>
      <c r="DE13" s="735"/>
      <c r="DF13" s="735"/>
      <c r="DG13" s="735"/>
      <c r="DH13" s="735"/>
      <c r="DI13" s="735"/>
      <c r="DJ13" s="735"/>
      <c r="DK13" s="735"/>
      <c r="DL13" s="735"/>
      <c r="DM13" s="735"/>
      <c r="DN13" s="735"/>
      <c r="DO13" s="735"/>
      <c r="DP13" s="735"/>
      <c r="DQ13" s="735"/>
      <c r="DR13" s="735"/>
      <c r="DS13" s="735"/>
      <c r="DT13" s="735"/>
      <c r="DU13" s="735"/>
      <c r="DV13" s="735"/>
      <c r="DW13" s="735"/>
      <c r="DX13" s="735"/>
      <c r="DY13" s="735"/>
      <c r="DZ13" s="735"/>
      <c r="EA13" s="735"/>
      <c r="EB13" s="735"/>
    </row>
    <row r="14" spans="1:132" s="740" customFormat="1" ht="19.95" customHeight="1" thickTop="1" thickBot="1" x14ac:dyDescent="0.35">
      <c r="A14" s="737" t="s">
        <v>130</v>
      </c>
      <c r="B14" s="644" t="s">
        <v>544</v>
      </c>
      <c r="C14" s="644">
        <v>21</v>
      </c>
      <c r="D14" s="644">
        <v>112</v>
      </c>
      <c r="E14" s="644">
        <v>17</v>
      </c>
      <c r="F14" s="644">
        <v>1080</v>
      </c>
      <c r="G14" s="644">
        <v>67</v>
      </c>
      <c r="H14" s="644">
        <v>28</v>
      </c>
      <c r="I14" s="644">
        <v>57</v>
      </c>
      <c r="J14" s="644">
        <v>19</v>
      </c>
      <c r="K14" s="644">
        <v>25</v>
      </c>
      <c r="L14" s="644">
        <v>25</v>
      </c>
      <c r="M14" s="644">
        <v>8</v>
      </c>
      <c r="N14" s="644">
        <v>1461</v>
      </c>
      <c r="O14" s="738"/>
      <c r="P14" s="739"/>
      <c r="Q14" s="739"/>
      <c r="R14" s="739"/>
      <c r="S14" s="739"/>
      <c r="T14" s="739"/>
      <c r="U14" s="739"/>
      <c r="V14" s="739"/>
      <c r="W14" s="739"/>
      <c r="X14" s="739"/>
      <c r="Y14" s="739"/>
      <c r="Z14" s="739"/>
      <c r="AA14" s="739"/>
      <c r="AB14" s="739"/>
      <c r="AC14" s="739"/>
      <c r="AD14" s="739"/>
      <c r="AE14" s="739"/>
      <c r="AF14" s="739"/>
      <c r="AG14" s="739"/>
      <c r="AH14" s="739"/>
      <c r="AI14" s="739"/>
      <c r="AJ14" s="739"/>
      <c r="AK14" s="739"/>
      <c r="AL14" s="739"/>
      <c r="AM14" s="739"/>
      <c r="AN14" s="739"/>
      <c r="AO14" s="739"/>
      <c r="AP14" s="739"/>
      <c r="AQ14" s="739"/>
      <c r="AR14" s="739"/>
      <c r="AS14" s="739"/>
      <c r="AT14" s="739"/>
      <c r="AU14" s="739"/>
      <c r="AV14" s="739"/>
      <c r="AW14" s="739"/>
      <c r="AX14" s="739"/>
      <c r="AY14" s="739"/>
      <c r="AZ14" s="739"/>
      <c r="BA14" s="739"/>
      <c r="BB14" s="739"/>
      <c r="BC14" s="739"/>
      <c r="BD14" s="739"/>
      <c r="BE14" s="739"/>
      <c r="BF14" s="739"/>
      <c r="BG14" s="739"/>
      <c r="BH14" s="739"/>
      <c r="BI14" s="739"/>
      <c r="BJ14" s="739"/>
      <c r="BK14" s="739"/>
      <c r="BL14" s="739"/>
      <c r="BM14" s="739"/>
      <c r="BN14" s="739"/>
      <c r="BO14" s="739"/>
      <c r="BP14" s="739"/>
      <c r="BQ14" s="739"/>
      <c r="BR14" s="739"/>
      <c r="BS14" s="739"/>
      <c r="BT14" s="739"/>
      <c r="BU14" s="739"/>
      <c r="BV14" s="739"/>
      <c r="BW14" s="739"/>
      <c r="BX14" s="739"/>
      <c r="BY14" s="739"/>
      <c r="BZ14" s="739"/>
      <c r="CA14" s="739"/>
      <c r="CB14" s="739"/>
      <c r="CC14" s="739"/>
      <c r="CD14" s="739"/>
      <c r="CE14" s="739"/>
      <c r="CF14" s="739"/>
      <c r="CG14" s="739"/>
      <c r="CH14" s="739"/>
      <c r="CI14" s="739"/>
      <c r="CJ14" s="739"/>
      <c r="CK14" s="739"/>
      <c r="CL14" s="739"/>
      <c r="CM14" s="739"/>
      <c r="CN14" s="739"/>
      <c r="CO14" s="739"/>
      <c r="CP14" s="739"/>
      <c r="CQ14" s="739"/>
      <c r="CR14" s="739"/>
      <c r="CS14" s="739"/>
      <c r="CT14" s="739"/>
      <c r="CU14" s="739"/>
      <c r="CV14" s="739"/>
      <c r="CW14" s="739"/>
      <c r="CX14" s="739"/>
      <c r="CY14" s="739"/>
      <c r="CZ14" s="739"/>
      <c r="DA14" s="739"/>
      <c r="DB14" s="739"/>
      <c r="DC14" s="739"/>
      <c r="DD14" s="739"/>
      <c r="DE14" s="739"/>
      <c r="DF14" s="739"/>
      <c r="DG14" s="739"/>
      <c r="DH14" s="739"/>
      <c r="DI14" s="739"/>
      <c r="DJ14" s="739"/>
      <c r="DK14" s="739"/>
      <c r="DL14" s="739"/>
      <c r="DM14" s="739"/>
      <c r="DN14" s="739"/>
      <c r="DO14" s="739"/>
      <c r="DP14" s="739"/>
      <c r="DQ14" s="739"/>
      <c r="DR14" s="739"/>
      <c r="DS14" s="739"/>
      <c r="DT14" s="739"/>
      <c r="DU14" s="739"/>
      <c r="DV14" s="739"/>
      <c r="DW14" s="739"/>
      <c r="DX14" s="739"/>
      <c r="DY14" s="739"/>
      <c r="DZ14" s="739"/>
      <c r="EA14" s="739"/>
      <c r="EB14" s="739"/>
    </row>
    <row r="15" spans="1:132" ht="21" customHeight="1" thickTop="1" thickBot="1" x14ac:dyDescent="0.35">
      <c r="A15" s="1083" t="s">
        <v>594</v>
      </c>
      <c r="B15" s="1083"/>
      <c r="C15" s="1083"/>
      <c r="D15" s="1083"/>
      <c r="E15" s="1083"/>
      <c r="F15" s="1084"/>
      <c r="G15" s="296"/>
      <c r="H15" s="296"/>
      <c r="I15" s="296"/>
      <c r="J15" s="296"/>
      <c r="K15" s="296"/>
      <c r="L15" s="296"/>
      <c r="M15" s="296"/>
      <c r="N15" s="296"/>
    </row>
    <row r="16" spans="1:132" ht="21" customHeight="1" thickTop="1" thickBot="1" x14ac:dyDescent="0.35">
      <c r="A16" s="1081" t="s">
        <v>564</v>
      </c>
      <c r="B16" s="1081"/>
      <c r="C16" s="1081"/>
      <c r="D16" s="1081"/>
      <c r="E16" s="1081"/>
      <c r="F16" s="1081"/>
      <c r="G16" s="1082"/>
      <c r="H16" s="296"/>
      <c r="I16" s="296"/>
      <c r="J16" s="296"/>
      <c r="K16" s="296"/>
      <c r="L16" s="296"/>
      <c r="M16" s="296"/>
      <c r="N16" s="296"/>
    </row>
    <row r="17" spans="1:14" ht="20.25" customHeight="1" thickTop="1" thickBot="1" x14ac:dyDescent="0.35">
      <c r="A17" s="990" t="s">
        <v>472</v>
      </c>
      <c r="B17" s="990"/>
      <c r="C17" s="990"/>
      <c r="D17" s="990"/>
      <c r="E17" s="990"/>
      <c r="F17" s="990"/>
      <c r="G17" s="991"/>
      <c r="H17" s="145"/>
      <c r="I17" s="145"/>
      <c r="J17" s="145"/>
      <c r="K17" s="145"/>
      <c r="L17" s="145"/>
      <c r="M17" s="145"/>
      <c r="N17" s="145"/>
    </row>
    <row r="18" spans="1:14" ht="33" customHeight="1" thickTop="1" x14ac:dyDescent="0.3">
      <c r="A18" s="705"/>
      <c r="B18" s="705"/>
      <c r="C18" s="705"/>
      <c r="D18" s="705"/>
      <c r="E18" s="705"/>
      <c r="F18" s="705"/>
      <c r="G18" s="705"/>
      <c r="H18" s="705"/>
      <c r="I18" s="705"/>
      <c r="J18" s="705"/>
      <c r="K18" s="705"/>
      <c r="L18" s="705"/>
    </row>
  </sheetData>
  <mergeCells count="5">
    <mergeCell ref="A2:N2"/>
    <mergeCell ref="A1:N1"/>
    <mergeCell ref="A17:G17"/>
    <mergeCell ref="A16:G16"/>
    <mergeCell ref="A15:F15"/>
  </mergeCells>
  <printOptions horizontalCentered="1"/>
  <pageMargins left="0.70866141732283472" right="0.70866141732283472" top="0.74803149606299213" bottom="0.74803149606299213" header="0.31496062992125984" footer="0.31496062992125984"/>
  <pageSetup paperSize="9" scale="74" orientation="landscape" r:id="rId1"/>
  <headerFooter>
    <oddFooter>&amp;R&amp;[35</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showGridLines="0" view="pageBreakPreview" zoomScale="90" zoomScaleNormal="100" zoomScaleSheetLayoutView="90" workbookViewId="0">
      <selection activeCell="Q14" sqref="Q14"/>
    </sheetView>
  </sheetViews>
  <sheetFormatPr defaultColWidth="9.109375" defaultRowHeight="13.8" x14ac:dyDescent="0.3"/>
  <cols>
    <col min="1" max="1" width="32.33203125" style="705" customWidth="1"/>
    <col min="2" max="3" width="8.6640625" style="705" customWidth="1"/>
    <col min="4" max="4" width="11.6640625" style="705" customWidth="1"/>
    <col min="5" max="7" width="8.6640625" style="705" customWidth="1"/>
    <col min="8" max="8" width="11.6640625" style="705" customWidth="1"/>
    <col min="9" max="11" width="8.6640625" style="705" customWidth="1"/>
    <col min="12" max="12" width="11.6640625" style="705" customWidth="1"/>
    <col min="13" max="13" width="8.6640625" style="705" customWidth="1"/>
    <col min="14" max="201" width="9.109375" style="705"/>
    <col min="202" max="202" width="34" style="705" customWidth="1"/>
    <col min="203" max="203" width="14.6640625" style="705" customWidth="1"/>
    <col min="204" max="204" width="14.88671875" style="705" customWidth="1"/>
    <col min="205" max="205" width="19.6640625" style="705" customWidth="1"/>
    <col min="206" max="206" width="14.33203125" style="705" customWidth="1"/>
    <col min="207" max="16384" width="9.109375" style="705"/>
  </cols>
  <sheetData>
    <row r="1" spans="1:18" s="722" customFormat="1" ht="40.200000000000003" customHeight="1" thickTop="1" thickBot="1" x14ac:dyDescent="0.35">
      <c r="A1" s="1052" t="s">
        <v>570</v>
      </c>
      <c r="B1" s="1065"/>
      <c r="C1" s="1065"/>
      <c r="D1" s="1065"/>
      <c r="E1" s="1065"/>
      <c r="F1" s="1065"/>
      <c r="G1" s="1065"/>
      <c r="H1" s="1065"/>
      <c r="I1" s="1065"/>
      <c r="J1" s="1065"/>
      <c r="K1" s="1065"/>
      <c r="L1" s="1065"/>
      <c r="M1" s="1065"/>
      <c r="N1" s="721"/>
      <c r="O1" s="652"/>
      <c r="P1" s="652"/>
      <c r="Q1" s="652"/>
      <c r="R1" s="652"/>
    </row>
    <row r="2" spans="1:18" ht="19.95" customHeight="1" thickTop="1" thickBot="1" x14ac:dyDescent="0.35">
      <c r="A2" s="723" t="s">
        <v>266</v>
      </c>
      <c r="B2" s="1085" t="s">
        <v>155</v>
      </c>
      <c r="C2" s="1085"/>
      <c r="D2" s="1085"/>
      <c r="E2" s="1085"/>
      <c r="F2" s="1085" t="s">
        <v>275</v>
      </c>
      <c r="G2" s="1085"/>
      <c r="H2" s="1085"/>
      <c r="I2" s="1085"/>
      <c r="J2" s="1085" t="s">
        <v>5</v>
      </c>
      <c r="K2" s="1085"/>
      <c r="L2" s="1085"/>
      <c r="M2" s="1085"/>
      <c r="N2" s="724"/>
    </row>
    <row r="3" spans="1:18" s="726" customFormat="1" ht="49.95" customHeight="1" thickTop="1" thickBot="1" x14ac:dyDescent="0.35">
      <c r="A3" s="725"/>
      <c r="B3" s="300" t="s">
        <v>141</v>
      </c>
      <c r="C3" s="300" t="s">
        <v>7</v>
      </c>
      <c r="D3" s="300" t="s">
        <v>325</v>
      </c>
      <c r="E3" s="300" t="s">
        <v>5</v>
      </c>
      <c r="F3" s="300" t="s">
        <v>141</v>
      </c>
      <c r="G3" s="300" t="s">
        <v>7</v>
      </c>
      <c r="H3" s="300" t="s">
        <v>325</v>
      </c>
      <c r="I3" s="300" t="s">
        <v>5</v>
      </c>
      <c r="J3" s="300" t="s">
        <v>141</v>
      </c>
      <c r="K3" s="300" t="s">
        <v>7</v>
      </c>
      <c r="L3" s="300" t="s">
        <v>325</v>
      </c>
      <c r="M3" s="300" t="s">
        <v>5</v>
      </c>
      <c r="N3" s="724"/>
    </row>
    <row r="4" spans="1:18" s="728" customFormat="1" ht="18" customHeight="1" thickTop="1" thickBot="1" x14ac:dyDescent="0.35">
      <c r="A4" s="727" t="s">
        <v>64</v>
      </c>
      <c r="B4" s="302">
        <v>7</v>
      </c>
      <c r="C4" s="302">
        <v>42</v>
      </c>
      <c r="D4" s="302">
        <v>68</v>
      </c>
      <c r="E4" s="302">
        <v>117</v>
      </c>
      <c r="F4" s="303" t="s">
        <v>544</v>
      </c>
      <c r="G4" s="303">
        <v>19</v>
      </c>
      <c r="H4" s="303">
        <v>49</v>
      </c>
      <c r="I4" s="303">
        <v>69</v>
      </c>
      <c r="J4" s="302">
        <v>8</v>
      </c>
      <c r="K4" s="302">
        <v>61</v>
      </c>
      <c r="L4" s="302">
        <v>117</v>
      </c>
      <c r="M4" s="302">
        <v>186</v>
      </c>
      <c r="N4" s="724"/>
    </row>
    <row r="5" spans="1:18" s="728" customFormat="1" ht="18" customHeight="1" thickTop="1" thickBot="1" x14ac:dyDescent="0.35">
      <c r="A5" s="727" t="s">
        <v>65</v>
      </c>
      <c r="B5" s="302">
        <v>0</v>
      </c>
      <c r="C5" s="302" t="s">
        <v>544</v>
      </c>
      <c r="D5" s="302" t="s">
        <v>544</v>
      </c>
      <c r="E5" s="302" t="s">
        <v>544</v>
      </c>
      <c r="F5" s="303">
        <v>0</v>
      </c>
      <c r="G5" s="303">
        <v>0</v>
      </c>
      <c r="H5" s="303">
        <v>0</v>
      </c>
      <c r="I5" s="303">
        <v>0</v>
      </c>
      <c r="J5" s="302">
        <v>0</v>
      </c>
      <c r="K5" s="302" t="s">
        <v>544</v>
      </c>
      <c r="L5" s="302" t="s">
        <v>544</v>
      </c>
      <c r="M5" s="302" t="s">
        <v>544</v>
      </c>
      <c r="N5" s="724"/>
    </row>
    <row r="6" spans="1:18" s="728" customFormat="1" ht="18" customHeight="1" thickTop="1" thickBot="1" x14ac:dyDescent="0.35">
      <c r="A6" s="727" t="s">
        <v>78</v>
      </c>
      <c r="B6" s="302" t="s">
        <v>544</v>
      </c>
      <c r="C6" s="302" t="s">
        <v>544</v>
      </c>
      <c r="D6" s="302">
        <v>0</v>
      </c>
      <c r="E6" s="302" t="s">
        <v>544</v>
      </c>
      <c r="F6" s="303" t="s">
        <v>544</v>
      </c>
      <c r="G6" s="303">
        <v>5</v>
      </c>
      <c r="H6" s="303">
        <v>7</v>
      </c>
      <c r="I6" s="303">
        <v>13</v>
      </c>
      <c r="J6" s="302" t="s">
        <v>544</v>
      </c>
      <c r="K6" s="302">
        <v>8</v>
      </c>
      <c r="L6" s="302">
        <v>7</v>
      </c>
      <c r="M6" s="302">
        <v>17</v>
      </c>
      <c r="N6" s="724"/>
    </row>
    <row r="7" spans="1:18" s="728" customFormat="1" ht="18" customHeight="1" thickTop="1" thickBot="1" x14ac:dyDescent="0.35">
      <c r="A7" s="727" t="s">
        <v>79</v>
      </c>
      <c r="B7" s="302">
        <v>0</v>
      </c>
      <c r="C7" s="302">
        <v>63</v>
      </c>
      <c r="D7" s="302">
        <v>53</v>
      </c>
      <c r="E7" s="302">
        <v>116</v>
      </c>
      <c r="F7" s="303">
        <v>0</v>
      </c>
      <c r="G7" s="303">
        <v>118</v>
      </c>
      <c r="H7" s="303">
        <v>98</v>
      </c>
      <c r="I7" s="303">
        <v>216</v>
      </c>
      <c r="J7" s="302">
        <v>0</v>
      </c>
      <c r="K7" s="302">
        <v>181</v>
      </c>
      <c r="L7" s="302">
        <v>151</v>
      </c>
      <c r="M7" s="302">
        <v>332</v>
      </c>
      <c r="N7" s="724"/>
    </row>
    <row r="8" spans="1:18" s="728" customFormat="1" ht="18" customHeight="1" thickTop="1" thickBot="1" x14ac:dyDescent="0.35">
      <c r="A8" s="727" t="s">
        <v>80</v>
      </c>
      <c r="B8" s="302" t="s">
        <v>544</v>
      </c>
      <c r="C8" s="302">
        <v>9</v>
      </c>
      <c r="D8" s="302">
        <v>60</v>
      </c>
      <c r="E8" s="302">
        <v>70</v>
      </c>
      <c r="F8" s="303">
        <v>0</v>
      </c>
      <c r="G8" s="303">
        <v>30</v>
      </c>
      <c r="H8" s="303">
        <v>95</v>
      </c>
      <c r="I8" s="303">
        <v>125</v>
      </c>
      <c r="J8" s="302" t="s">
        <v>544</v>
      </c>
      <c r="K8" s="302">
        <v>39</v>
      </c>
      <c r="L8" s="302">
        <v>155</v>
      </c>
      <c r="M8" s="302">
        <v>195</v>
      </c>
      <c r="N8" s="724"/>
    </row>
    <row r="9" spans="1:18" s="728" customFormat="1" ht="18" customHeight="1" thickTop="1" thickBot="1" x14ac:dyDescent="0.35">
      <c r="A9" s="727" t="s">
        <v>82</v>
      </c>
      <c r="B9" s="302">
        <v>0</v>
      </c>
      <c r="C9" s="302">
        <v>0</v>
      </c>
      <c r="D9" s="302">
        <v>9</v>
      </c>
      <c r="E9" s="302">
        <v>9</v>
      </c>
      <c r="F9" s="303">
        <v>0</v>
      </c>
      <c r="G9" s="303" t="s">
        <v>544</v>
      </c>
      <c r="H9" s="303">
        <v>23</v>
      </c>
      <c r="I9" s="303">
        <v>25</v>
      </c>
      <c r="J9" s="302">
        <v>0</v>
      </c>
      <c r="K9" s="302" t="s">
        <v>544</v>
      </c>
      <c r="L9" s="302">
        <v>32</v>
      </c>
      <c r="M9" s="302">
        <v>34</v>
      </c>
      <c r="N9" s="724"/>
    </row>
    <row r="10" spans="1:18" s="728" customFormat="1" ht="18" customHeight="1" thickTop="1" thickBot="1" x14ac:dyDescent="0.35">
      <c r="A10" s="727" t="s">
        <v>83</v>
      </c>
      <c r="B10" s="302">
        <v>0</v>
      </c>
      <c r="C10" s="302">
        <v>0</v>
      </c>
      <c r="D10" s="302" t="s">
        <v>544</v>
      </c>
      <c r="E10" s="302" t="s">
        <v>544</v>
      </c>
      <c r="F10" s="303">
        <v>0</v>
      </c>
      <c r="G10" s="303" t="s">
        <v>544</v>
      </c>
      <c r="H10" s="303">
        <v>5</v>
      </c>
      <c r="I10" s="303">
        <v>8</v>
      </c>
      <c r="J10" s="302">
        <v>0</v>
      </c>
      <c r="K10" s="302" t="s">
        <v>544</v>
      </c>
      <c r="L10" s="302">
        <v>9</v>
      </c>
      <c r="M10" s="302">
        <v>12</v>
      </c>
      <c r="N10" s="724"/>
    </row>
    <row r="11" spans="1:18" s="728" customFormat="1" ht="18" customHeight="1" thickTop="1" thickBot="1" x14ac:dyDescent="0.35">
      <c r="A11" s="727" t="s">
        <v>84</v>
      </c>
      <c r="B11" s="302">
        <v>0</v>
      </c>
      <c r="C11" s="302" t="s">
        <v>544</v>
      </c>
      <c r="D11" s="302">
        <v>9</v>
      </c>
      <c r="E11" s="302">
        <v>10</v>
      </c>
      <c r="F11" s="303">
        <v>0</v>
      </c>
      <c r="G11" s="303">
        <v>9</v>
      </c>
      <c r="H11" s="303">
        <v>15</v>
      </c>
      <c r="I11" s="303">
        <v>24</v>
      </c>
      <c r="J11" s="302">
        <v>0</v>
      </c>
      <c r="K11" s="302">
        <v>10</v>
      </c>
      <c r="L11" s="302">
        <v>24</v>
      </c>
      <c r="M11" s="302">
        <v>34</v>
      </c>
      <c r="N11" s="724"/>
    </row>
    <row r="12" spans="1:18" s="728" customFormat="1" ht="18" customHeight="1" thickTop="1" thickBot="1" x14ac:dyDescent="0.35">
      <c r="A12" s="727" t="s">
        <v>85</v>
      </c>
      <c r="B12" s="302">
        <v>0</v>
      </c>
      <c r="C12" s="302">
        <v>0</v>
      </c>
      <c r="D12" s="302" t="s">
        <v>544</v>
      </c>
      <c r="E12" s="302" t="s">
        <v>544</v>
      </c>
      <c r="F12" s="303">
        <v>0</v>
      </c>
      <c r="G12" s="303">
        <v>6</v>
      </c>
      <c r="H12" s="303">
        <v>5</v>
      </c>
      <c r="I12" s="303">
        <v>11</v>
      </c>
      <c r="J12" s="302">
        <v>0</v>
      </c>
      <c r="K12" s="302">
        <v>6</v>
      </c>
      <c r="L12" s="302">
        <v>8</v>
      </c>
      <c r="M12" s="302">
        <v>14</v>
      </c>
      <c r="N12" s="724"/>
    </row>
    <row r="13" spans="1:18" s="728" customFormat="1" ht="18" customHeight="1" thickTop="1" thickBot="1" x14ac:dyDescent="0.35">
      <c r="A13" s="727" t="s">
        <v>87</v>
      </c>
      <c r="B13" s="302" t="s">
        <v>544</v>
      </c>
      <c r="C13" s="302">
        <v>16</v>
      </c>
      <c r="D13" s="302">
        <v>26</v>
      </c>
      <c r="E13" s="302">
        <v>44</v>
      </c>
      <c r="F13" s="303">
        <v>0</v>
      </c>
      <c r="G13" s="303" t="s">
        <v>544</v>
      </c>
      <c r="H13" s="303">
        <v>14</v>
      </c>
      <c r="I13" s="303">
        <v>16</v>
      </c>
      <c r="J13" s="302" t="s">
        <v>544</v>
      </c>
      <c r="K13" s="302">
        <v>18</v>
      </c>
      <c r="L13" s="302">
        <v>40</v>
      </c>
      <c r="M13" s="302">
        <v>60</v>
      </c>
      <c r="N13" s="724"/>
    </row>
    <row r="14" spans="1:18" s="728" customFormat="1" ht="18" customHeight="1" thickTop="1" thickBot="1" x14ac:dyDescent="0.35">
      <c r="A14" s="727" t="s">
        <v>88</v>
      </c>
      <c r="B14" s="302">
        <v>0</v>
      </c>
      <c r="C14" s="302" t="s">
        <v>544</v>
      </c>
      <c r="D14" s="302" t="s">
        <v>544</v>
      </c>
      <c r="E14" s="302" t="s">
        <v>544</v>
      </c>
      <c r="F14" s="303">
        <v>0</v>
      </c>
      <c r="G14" s="303">
        <v>0</v>
      </c>
      <c r="H14" s="303" t="s">
        <v>544</v>
      </c>
      <c r="I14" s="303" t="s">
        <v>544</v>
      </c>
      <c r="J14" s="302">
        <v>0</v>
      </c>
      <c r="K14" s="302" t="s">
        <v>544</v>
      </c>
      <c r="L14" s="302" t="s">
        <v>544</v>
      </c>
      <c r="M14" s="302">
        <v>5</v>
      </c>
      <c r="N14" s="724"/>
    </row>
    <row r="15" spans="1:18" s="728" customFormat="1" ht="18" customHeight="1" thickTop="1" thickBot="1" x14ac:dyDescent="0.35">
      <c r="A15" s="727" t="s">
        <v>89</v>
      </c>
      <c r="B15" s="302">
        <v>0</v>
      </c>
      <c r="C15" s="302" t="s">
        <v>544</v>
      </c>
      <c r="D15" s="302">
        <v>0</v>
      </c>
      <c r="E15" s="302" t="s">
        <v>544</v>
      </c>
      <c r="F15" s="303">
        <v>0</v>
      </c>
      <c r="G15" s="303" t="s">
        <v>544</v>
      </c>
      <c r="H15" s="303" t="s">
        <v>544</v>
      </c>
      <c r="I15" s="303">
        <v>7</v>
      </c>
      <c r="J15" s="302">
        <v>0</v>
      </c>
      <c r="K15" s="302">
        <v>7</v>
      </c>
      <c r="L15" s="302" t="s">
        <v>544</v>
      </c>
      <c r="M15" s="302">
        <v>11</v>
      </c>
      <c r="N15" s="724"/>
    </row>
    <row r="16" spans="1:18" s="728" customFormat="1" ht="18" customHeight="1" thickTop="1" thickBot="1" x14ac:dyDescent="0.35">
      <c r="A16" s="727" t="s">
        <v>90</v>
      </c>
      <c r="B16" s="302" t="s">
        <v>544</v>
      </c>
      <c r="C16" s="302" t="s">
        <v>544</v>
      </c>
      <c r="D16" s="302">
        <v>12</v>
      </c>
      <c r="E16" s="302">
        <v>16</v>
      </c>
      <c r="F16" s="303">
        <v>0</v>
      </c>
      <c r="G16" s="303">
        <v>7</v>
      </c>
      <c r="H16" s="303">
        <v>7</v>
      </c>
      <c r="I16" s="303">
        <v>14</v>
      </c>
      <c r="J16" s="302" t="s">
        <v>544</v>
      </c>
      <c r="K16" s="302">
        <v>9</v>
      </c>
      <c r="L16" s="302">
        <v>19</v>
      </c>
      <c r="M16" s="302">
        <v>30</v>
      </c>
      <c r="N16" s="724"/>
    </row>
    <row r="17" spans="1:14" s="728" customFormat="1" ht="18" customHeight="1" thickTop="1" thickBot="1" x14ac:dyDescent="0.35">
      <c r="A17" s="727" t="s">
        <v>92</v>
      </c>
      <c r="B17" s="302" t="s">
        <v>544</v>
      </c>
      <c r="C17" s="302">
        <v>0</v>
      </c>
      <c r="D17" s="302" t="s">
        <v>544</v>
      </c>
      <c r="E17" s="302" t="s">
        <v>544</v>
      </c>
      <c r="F17" s="303">
        <v>0</v>
      </c>
      <c r="G17" s="303">
        <v>6</v>
      </c>
      <c r="H17" s="303" t="s">
        <v>544</v>
      </c>
      <c r="I17" s="303">
        <v>7</v>
      </c>
      <c r="J17" s="302" t="s">
        <v>544</v>
      </c>
      <c r="K17" s="302">
        <v>6</v>
      </c>
      <c r="L17" s="302" t="s">
        <v>544</v>
      </c>
      <c r="M17" s="302">
        <v>9</v>
      </c>
      <c r="N17" s="724"/>
    </row>
    <row r="18" spans="1:14" s="728" customFormat="1" ht="18" customHeight="1" thickTop="1" thickBot="1" x14ac:dyDescent="0.35">
      <c r="A18" s="727" t="s">
        <v>93</v>
      </c>
      <c r="B18" s="302">
        <v>0</v>
      </c>
      <c r="C18" s="302">
        <v>0</v>
      </c>
      <c r="D18" s="302">
        <v>0</v>
      </c>
      <c r="E18" s="302">
        <v>0</v>
      </c>
      <c r="F18" s="303">
        <v>0</v>
      </c>
      <c r="G18" s="303" t="s">
        <v>544</v>
      </c>
      <c r="H18" s="303">
        <v>0</v>
      </c>
      <c r="I18" s="303" t="s">
        <v>544</v>
      </c>
      <c r="J18" s="302">
        <v>0</v>
      </c>
      <c r="K18" s="302" t="s">
        <v>544</v>
      </c>
      <c r="L18" s="302">
        <v>0</v>
      </c>
      <c r="M18" s="302" t="s">
        <v>544</v>
      </c>
      <c r="N18" s="724"/>
    </row>
    <row r="19" spans="1:14" s="728" customFormat="1" ht="18" customHeight="1" thickTop="1" thickBot="1" x14ac:dyDescent="0.35">
      <c r="A19" s="727" t="s">
        <v>94</v>
      </c>
      <c r="B19" s="302" t="s">
        <v>544</v>
      </c>
      <c r="C19" s="302">
        <v>41</v>
      </c>
      <c r="D19" s="302">
        <v>7</v>
      </c>
      <c r="E19" s="302">
        <v>49</v>
      </c>
      <c r="F19" s="303">
        <v>0</v>
      </c>
      <c r="G19" s="303">
        <v>131</v>
      </c>
      <c r="H19" s="303">
        <v>15</v>
      </c>
      <c r="I19" s="303">
        <v>146</v>
      </c>
      <c r="J19" s="302" t="s">
        <v>544</v>
      </c>
      <c r="K19" s="302">
        <v>172</v>
      </c>
      <c r="L19" s="302">
        <v>22</v>
      </c>
      <c r="M19" s="302">
        <v>195</v>
      </c>
      <c r="N19" s="724"/>
    </row>
    <row r="20" spans="1:14" s="728" customFormat="1" ht="18" customHeight="1" thickTop="1" thickBot="1" x14ac:dyDescent="0.35">
      <c r="A20" s="727" t="s">
        <v>95</v>
      </c>
      <c r="B20" s="302">
        <v>0</v>
      </c>
      <c r="C20" s="302">
        <v>0</v>
      </c>
      <c r="D20" s="302">
        <v>0</v>
      </c>
      <c r="E20" s="302">
        <v>0</v>
      </c>
      <c r="F20" s="303">
        <v>0</v>
      </c>
      <c r="G20" s="303" t="s">
        <v>544</v>
      </c>
      <c r="H20" s="303">
        <v>5</v>
      </c>
      <c r="I20" s="303">
        <v>6</v>
      </c>
      <c r="J20" s="302">
        <v>0</v>
      </c>
      <c r="K20" s="302" t="s">
        <v>544</v>
      </c>
      <c r="L20" s="302">
        <v>5</v>
      </c>
      <c r="M20" s="302">
        <v>6</v>
      </c>
      <c r="N20" s="724"/>
    </row>
    <row r="21" spans="1:14" s="728" customFormat="1" ht="19.95" customHeight="1" thickTop="1" thickBot="1" x14ac:dyDescent="0.35">
      <c r="A21" s="729" t="s">
        <v>5</v>
      </c>
      <c r="B21" s="650">
        <f t="shared" ref="B21:M21" si="0">SUM(B4:B20)</f>
        <v>7</v>
      </c>
      <c r="C21" s="650">
        <f t="shared" si="0"/>
        <v>171</v>
      </c>
      <c r="D21" s="650">
        <f t="shared" si="0"/>
        <v>244</v>
      </c>
      <c r="E21" s="650">
        <f t="shared" si="0"/>
        <v>431</v>
      </c>
      <c r="F21" s="651">
        <f t="shared" si="0"/>
        <v>0</v>
      </c>
      <c r="G21" s="651">
        <f t="shared" si="0"/>
        <v>331</v>
      </c>
      <c r="H21" s="651">
        <f t="shared" si="0"/>
        <v>338</v>
      </c>
      <c r="I21" s="651">
        <f t="shared" si="0"/>
        <v>687</v>
      </c>
      <c r="J21" s="650">
        <f t="shared" si="0"/>
        <v>8</v>
      </c>
      <c r="K21" s="650">
        <f t="shared" si="0"/>
        <v>517</v>
      </c>
      <c r="L21" s="650">
        <f t="shared" si="0"/>
        <v>589</v>
      </c>
      <c r="M21" s="650">
        <f t="shared" si="0"/>
        <v>1140</v>
      </c>
      <c r="N21" s="730"/>
    </row>
    <row r="22" spans="1:14" s="728" customFormat="1" ht="19.95" customHeight="1" thickTop="1" thickBot="1" x14ac:dyDescent="0.3">
      <c r="A22" s="731" t="s">
        <v>509</v>
      </c>
      <c r="B22" s="301"/>
      <c r="C22" s="301"/>
      <c r="D22" s="301"/>
      <c r="E22" s="301"/>
      <c r="F22" s="301"/>
      <c r="G22" s="301"/>
      <c r="H22" s="301"/>
      <c r="I22" s="301"/>
      <c r="J22" s="301"/>
      <c r="K22" s="301"/>
      <c r="L22" s="301"/>
      <c r="M22" s="301"/>
      <c r="N22" s="724"/>
    </row>
    <row r="23" spans="1:14" s="728" customFormat="1" ht="19.95" customHeight="1" thickTop="1" thickBot="1" x14ac:dyDescent="0.3">
      <c r="A23" s="696" t="s">
        <v>564</v>
      </c>
      <c r="B23" s="452"/>
      <c r="C23" s="301"/>
      <c r="D23" s="301"/>
      <c r="E23" s="301"/>
      <c r="F23" s="301"/>
      <c r="G23" s="301"/>
      <c r="H23" s="301"/>
      <c r="I23" s="301"/>
      <c r="J23" s="301"/>
      <c r="K23" s="301"/>
      <c r="L23" s="301"/>
      <c r="M23" s="301"/>
      <c r="N23" s="724"/>
    </row>
    <row r="24" spans="1:14" ht="19.95" customHeight="1" thickTop="1" thickBot="1" x14ac:dyDescent="0.3">
      <c r="A24" s="990" t="s">
        <v>472</v>
      </c>
      <c r="B24" s="990"/>
      <c r="C24" s="990"/>
      <c r="D24" s="990"/>
      <c r="E24" s="990"/>
      <c r="F24" s="990"/>
      <c r="G24" s="990"/>
      <c r="H24" s="990"/>
      <c r="I24" s="990"/>
      <c r="J24" s="990"/>
      <c r="K24" s="990"/>
      <c r="L24" s="990"/>
      <c r="M24" s="991"/>
      <c r="N24" s="724"/>
    </row>
    <row r="25" spans="1:14" ht="14.4" thickTop="1" x14ac:dyDescent="0.25">
      <c r="N25" s="724"/>
    </row>
    <row r="26" spans="1:14" ht="13.95" x14ac:dyDescent="0.25">
      <c r="N26" s="724"/>
    </row>
    <row r="27" spans="1:14" ht="13.95" x14ac:dyDescent="0.25">
      <c r="N27" s="724"/>
    </row>
    <row r="28" spans="1:14" ht="13.95" x14ac:dyDescent="0.25">
      <c r="N28" s="724"/>
    </row>
    <row r="29" spans="1:14" x14ac:dyDescent="0.25">
      <c r="N29" s="724"/>
    </row>
    <row r="30" spans="1:14" x14ac:dyDescent="0.25">
      <c r="N30" s="724"/>
    </row>
    <row r="31" spans="1:14" x14ac:dyDescent="0.25">
      <c r="N31" s="724"/>
    </row>
    <row r="32" spans="1:14" x14ac:dyDescent="0.25">
      <c r="N32" s="724"/>
    </row>
    <row r="33" spans="14:14" x14ac:dyDescent="0.25">
      <c r="N33" s="724"/>
    </row>
    <row r="34" spans="14:14" x14ac:dyDescent="0.25">
      <c r="N34" s="724"/>
    </row>
    <row r="35" spans="14:14" x14ac:dyDescent="0.25">
      <c r="N35" s="724"/>
    </row>
    <row r="36" spans="14:14" x14ac:dyDescent="0.25">
      <c r="N36" s="724"/>
    </row>
    <row r="37" spans="14:14" x14ac:dyDescent="0.25">
      <c r="N37" s="724"/>
    </row>
    <row r="38" spans="14:14" x14ac:dyDescent="0.25">
      <c r="N38" s="724"/>
    </row>
    <row r="39" spans="14:14" x14ac:dyDescent="0.25">
      <c r="N39" s="724"/>
    </row>
    <row r="40" spans="14:14" x14ac:dyDescent="0.25">
      <c r="N40" s="724"/>
    </row>
  </sheetData>
  <mergeCells count="5">
    <mergeCell ref="J2:M2"/>
    <mergeCell ref="B2:E2"/>
    <mergeCell ref="F2:I2"/>
    <mergeCell ref="A1:M1"/>
    <mergeCell ref="A24:M24"/>
  </mergeCells>
  <printOptions horizontalCentered="1"/>
  <pageMargins left="0.31496062992125984" right="0.31496062992125984" top="0.74803149606299213" bottom="0.74803149606299213" header="0.31496062992125984" footer="0.31496062992125984"/>
  <pageSetup paperSize="9" scale="97" fitToHeight="0" orientation="landscape" r:id="rId1"/>
  <headerFooter>
    <oddFooter>&amp;R&amp;[36</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L14"/>
  <sheetViews>
    <sheetView showGridLines="0" view="pageBreakPreview" zoomScaleNormal="100" zoomScaleSheetLayoutView="100" workbookViewId="0">
      <selection activeCell="A19" sqref="A19"/>
    </sheetView>
  </sheetViews>
  <sheetFormatPr defaultColWidth="9.109375" defaultRowHeight="12" x14ac:dyDescent="0.25"/>
  <cols>
    <col min="1" max="1" width="73.6640625" style="716" customWidth="1"/>
    <col min="2" max="2" width="8.88671875" style="716" customWidth="1"/>
    <col min="3" max="3" width="10.5546875" style="716" customWidth="1"/>
    <col min="4" max="5" width="8.88671875" style="716" customWidth="1"/>
    <col min="6" max="6" width="11.109375" style="716" customWidth="1"/>
    <col min="7" max="7" width="8.88671875" style="716" customWidth="1"/>
    <col min="8" max="8" width="13.6640625" style="716" customWidth="1"/>
    <col min="9" max="16384" width="9.109375" style="716"/>
  </cols>
  <sheetData>
    <row r="1" spans="1:818" s="708" customFormat="1" ht="30" customHeight="1" thickTop="1" thickBot="1" x14ac:dyDescent="0.3">
      <c r="A1" s="1051" t="s">
        <v>490</v>
      </c>
      <c r="B1" s="1051"/>
      <c r="C1" s="1051"/>
      <c r="D1" s="1051"/>
      <c r="E1" s="1051"/>
      <c r="F1" s="1051"/>
      <c r="G1" s="1051"/>
      <c r="H1" s="1052"/>
    </row>
    <row r="2" spans="1:818" s="710" customFormat="1" ht="22.5" customHeight="1" thickTop="1" thickBot="1" x14ac:dyDescent="0.3">
      <c r="A2" s="709"/>
      <c r="B2" s="1086" t="s">
        <v>158</v>
      </c>
      <c r="C2" s="1086"/>
      <c r="D2" s="1086"/>
      <c r="E2" s="1086" t="s">
        <v>159</v>
      </c>
      <c r="F2" s="1086"/>
      <c r="G2" s="1086"/>
      <c r="H2" s="244"/>
    </row>
    <row r="3" spans="1:818" s="710" customFormat="1" ht="48.75" customHeight="1" thickTop="1" thickBot="1" x14ac:dyDescent="0.3">
      <c r="A3" s="711" t="s">
        <v>431</v>
      </c>
      <c r="B3" s="463" t="s">
        <v>7</v>
      </c>
      <c r="C3" s="463" t="s">
        <v>237</v>
      </c>
      <c r="D3" s="463" t="s">
        <v>63</v>
      </c>
      <c r="E3" s="463" t="s">
        <v>7</v>
      </c>
      <c r="F3" s="463" t="s">
        <v>237</v>
      </c>
      <c r="G3" s="463" t="s">
        <v>63</v>
      </c>
      <c r="H3" s="463" t="s">
        <v>5</v>
      </c>
    </row>
    <row r="4" spans="1:818" s="710" customFormat="1" ht="17.25" customHeight="1" thickTop="1" thickBot="1" x14ac:dyDescent="0.3">
      <c r="A4" s="712" t="s">
        <v>483</v>
      </c>
      <c r="B4" s="245">
        <v>0</v>
      </c>
      <c r="C4" s="245">
        <v>0</v>
      </c>
      <c r="D4" s="245">
        <v>0</v>
      </c>
      <c r="E4" s="245" t="s">
        <v>544</v>
      </c>
      <c r="F4" s="245">
        <v>0</v>
      </c>
      <c r="G4" s="245" t="s">
        <v>544</v>
      </c>
      <c r="H4" s="245" t="s">
        <v>544</v>
      </c>
    </row>
    <row r="5" spans="1:818" s="715" customFormat="1" ht="15" customHeight="1" thickTop="1" thickBot="1" x14ac:dyDescent="0.3">
      <c r="A5" s="713" t="s">
        <v>484</v>
      </c>
      <c r="B5" s="246">
        <v>0</v>
      </c>
      <c r="C5" s="246" t="s">
        <v>544</v>
      </c>
      <c r="D5" s="246" t="s">
        <v>544</v>
      </c>
      <c r="E5" s="246">
        <v>0</v>
      </c>
      <c r="F5" s="246" t="s">
        <v>544</v>
      </c>
      <c r="G5" s="246" t="s">
        <v>544</v>
      </c>
      <c r="H5" s="246" t="s">
        <v>544</v>
      </c>
      <c r="I5" s="714"/>
      <c r="J5" s="714"/>
      <c r="K5" s="714"/>
      <c r="L5" s="714"/>
      <c r="M5" s="714"/>
      <c r="N5" s="714"/>
      <c r="O5" s="714"/>
      <c r="P5" s="714"/>
      <c r="Q5" s="714"/>
      <c r="R5" s="714"/>
      <c r="S5" s="714"/>
      <c r="T5" s="714"/>
      <c r="U5" s="714"/>
      <c r="V5" s="714"/>
      <c r="W5" s="714"/>
      <c r="X5" s="714"/>
      <c r="Y5" s="714"/>
      <c r="Z5" s="714"/>
      <c r="AA5" s="714"/>
      <c r="AB5" s="714"/>
      <c r="AC5" s="714"/>
      <c r="AD5" s="714"/>
      <c r="AE5" s="714"/>
      <c r="AF5" s="714"/>
      <c r="AG5" s="714"/>
      <c r="AH5" s="714"/>
      <c r="AI5" s="714"/>
      <c r="AJ5" s="714"/>
      <c r="AK5" s="714"/>
      <c r="AL5" s="714"/>
      <c r="AM5" s="714"/>
      <c r="AN5" s="714"/>
      <c r="AO5" s="714"/>
      <c r="AP5" s="714"/>
      <c r="AQ5" s="714"/>
      <c r="AR5" s="714"/>
      <c r="AS5" s="714"/>
      <c r="AT5" s="714"/>
      <c r="AU5" s="714"/>
      <c r="AV5" s="714"/>
      <c r="AW5" s="714"/>
      <c r="AX5" s="714"/>
      <c r="AY5" s="714"/>
      <c r="AZ5" s="714"/>
      <c r="BA5" s="714"/>
      <c r="BB5" s="714"/>
      <c r="BC5" s="714"/>
      <c r="BD5" s="714"/>
      <c r="BE5" s="714"/>
      <c r="BF5" s="714"/>
      <c r="BG5" s="714"/>
      <c r="BH5" s="714"/>
      <c r="BI5" s="714"/>
      <c r="BJ5" s="714"/>
      <c r="BK5" s="714"/>
      <c r="BL5" s="714"/>
      <c r="BM5" s="714"/>
      <c r="BN5" s="714"/>
      <c r="BO5" s="714"/>
      <c r="BP5" s="714"/>
      <c r="BQ5" s="714"/>
      <c r="BR5" s="714"/>
      <c r="BS5" s="714"/>
      <c r="BT5" s="714"/>
      <c r="BU5" s="714"/>
      <c r="BV5" s="714"/>
      <c r="BW5" s="714"/>
      <c r="BX5" s="714"/>
      <c r="BY5" s="714"/>
      <c r="BZ5" s="714"/>
      <c r="CA5" s="714"/>
      <c r="CB5" s="714"/>
      <c r="CC5" s="714"/>
      <c r="CD5" s="714"/>
      <c r="CE5" s="714"/>
      <c r="CF5" s="714"/>
      <c r="CG5" s="714"/>
      <c r="CH5" s="714"/>
      <c r="CI5" s="714"/>
      <c r="CJ5" s="714"/>
      <c r="CK5" s="714"/>
      <c r="CL5" s="714"/>
      <c r="CM5" s="714"/>
      <c r="CN5" s="714"/>
      <c r="CO5" s="714"/>
      <c r="CP5" s="714"/>
      <c r="CQ5" s="714"/>
      <c r="CR5" s="714"/>
      <c r="CS5" s="714"/>
      <c r="CT5" s="714"/>
      <c r="CU5" s="714"/>
      <c r="CV5" s="714"/>
      <c r="CW5" s="714"/>
      <c r="CX5" s="714"/>
      <c r="CY5" s="714"/>
      <c r="CZ5" s="714"/>
      <c r="DA5" s="714"/>
      <c r="DB5" s="714"/>
      <c r="DC5" s="714"/>
      <c r="DD5" s="714"/>
      <c r="DE5" s="714"/>
      <c r="DF5" s="714"/>
      <c r="DG5" s="714"/>
      <c r="DH5" s="714"/>
      <c r="DI5" s="714"/>
      <c r="DJ5" s="714"/>
      <c r="DK5" s="714"/>
      <c r="DL5" s="714"/>
      <c r="DM5" s="714"/>
      <c r="DN5" s="714"/>
      <c r="DO5" s="714"/>
      <c r="DP5" s="714"/>
      <c r="DQ5" s="714"/>
      <c r="DR5" s="714"/>
      <c r="DS5" s="714"/>
      <c r="DT5" s="714"/>
      <c r="DU5" s="714"/>
      <c r="DV5" s="714"/>
      <c r="DW5" s="714"/>
      <c r="DX5" s="714"/>
      <c r="DY5" s="714"/>
      <c r="DZ5" s="714"/>
      <c r="EA5" s="714"/>
      <c r="EB5" s="714"/>
      <c r="EC5" s="714"/>
      <c r="ED5" s="714"/>
      <c r="EE5" s="714"/>
      <c r="EF5" s="714"/>
      <c r="EG5" s="714"/>
      <c r="EH5" s="714"/>
      <c r="EI5" s="714"/>
      <c r="EJ5" s="714"/>
      <c r="EK5" s="714"/>
      <c r="EL5" s="714"/>
      <c r="EM5" s="714"/>
      <c r="EN5" s="714"/>
      <c r="EO5" s="714"/>
      <c r="EP5" s="714"/>
      <c r="EQ5" s="714"/>
      <c r="ER5" s="714"/>
      <c r="ES5" s="714"/>
      <c r="ET5" s="714"/>
      <c r="EU5" s="714"/>
      <c r="EV5" s="714"/>
      <c r="EW5" s="714"/>
      <c r="EX5" s="714"/>
      <c r="EY5" s="714"/>
      <c r="EZ5" s="714"/>
      <c r="FA5" s="714"/>
      <c r="FB5" s="714"/>
      <c r="FC5" s="714"/>
      <c r="FD5" s="714"/>
      <c r="FE5" s="714"/>
      <c r="FF5" s="714"/>
      <c r="FG5" s="714"/>
      <c r="FH5" s="714"/>
      <c r="FI5" s="714"/>
      <c r="FJ5" s="714"/>
      <c r="FK5" s="714"/>
      <c r="FL5" s="714"/>
      <c r="FM5" s="714"/>
      <c r="FN5" s="714"/>
      <c r="FO5" s="714"/>
      <c r="FP5" s="714"/>
      <c r="FQ5" s="714"/>
      <c r="FR5" s="714"/>
      <c r="FS5" s="714"/>
      <c r="FT5" s="714"/>
      <c r="FU5" s="714"/>
      <c r="FV5" s="714"/>
      <c r="FW5" s="714"/>
      <c r="FX5" s="714"/>
      <c r="FY5" s="714"/>
      <c r="FZ5" s="714"/>
      <c r="GA5" s="714"/>
      <c r="GB5" s="714"/>
      <c r="GC5" s="714"/>
      <c r="GD5" s="714"/>
      <c r="GE5" s="714"/>
      <c r="GF5" s="714"/>
      <c r="GG5" s="714"/>
      <c r="GH5" s="714"/>
      <c r="GI5" s="714"/>
      <c r="GJ5" s="714"/>
      <c r="GK5" s="714"/>
      <c r="GL5" s="714"/>
      <c r="GM5" s="714"/>
      <c r="GN5" s="714"/>
      <c r="GO5" s="714"/>
      <c r="GP5" s="714"/>
      <c r="GQ5" s="714"/>
      <c r="GR5" s="714"/>
      <c r="GS5" s="714"/>
      <c r="GT5" s="714"/>
      <c r="GU5" s="714"/>
      <c r="GV5" s="714"/>
      <c r="GW5" s="714"/>
      <c r="GX5" s="714"/>
      <c r="GY5" s="714"/>
      <c r="GZ5" s="714"/>
      <c r="HA5" s="714"/>
      <c r="HB5" s="714"/>
      <c r="HC5" s="714"/>
      <c r="HD5" s="714"/>
      <c r="HE5" s="714"/>
      <c r="HF5" s="714"/>
      <c r="HG5" s="714"/>
      <c r="HH5" s="714"/>
      <c r="HI5" s="714"/>
      <c r="HJ5" s="714"/>
      <c r="HK5" s="714"/>
      <c r="HL5" s="714"/>
      <c r="HM5" s="714"/>
      <c r="HN5" s="714"/>
      <c r="HO5" s="714"/>
      <c r="HP5" s="714"/>
      <c r="HQ5" s="714"/>
      <c r="HR5" s="714"/>
      <c r="HS5" s="714"/>
      <c r="HT5" s="714"/>
      <c r="HU5" s="714"/>
      <c r="HV5" s="714"/>
      <c r="HW5" s="714"/>
      <c r="HX5" s="714"/>
      <c r="HY5" s="714"/>
      <c r="HZ5" s="714"/>
      <c r="IA5" s="714"/>
      <c r="IB5" s="714"/>
      <c r="IC5" s="714"/>
      <c r="ID5" s="714"/>
      <c r="IE5" s="714"/>
      <c r="IF5" s="714"/>
      <c r="IG5" s="714"/>
      <c r="IH5" s="714"/>
      <c r="II5" s="714"/>
      <c r="IJ5" s="714"/>
      <c r="IK5" s="714"/>
      <c r="IL5" s="714"/>
      <c r="IM5" s="714"/>
      <c r="IN5" s="714"/>
      <c r="IO5" s="714"/>
      <c r="IP5" s="714"/>
      <c r="IQ5" s="714"/>
      <c r="IR5" s="714"/>
      <c r="IS5" s="714"/>
      <c r="IT5" s="714"/>
      <c r="IU5" s="714"/>
      <c r="IV5" s="714"/>
      <c r="IW5" s="714"/>
      <c r="IX5" s="714"/>
      <c r="IY5" s="714"/>
      <c r="IZ5" s="714"/>
      <c r="JA5" s="714"/>
      <c r="JB5" s="714"/>
      <c r="JC5" s="714"/>
      <c r="JD5" s="714"/>
      <c r="JE5" s="714"/>
      <c r="JF5" s="714"/>
      <c r="JG5" s="714"/>
      <c r="JH5" s="714"/>
      <c r="JI5" s="714"/>
      <c r="JJ5" s="714"/>
      <c r="JK5" s="714"/>
      <c r="JL5" s="714"/>
      <c r="JM5" s="714"/>
      <c r="JN5" s="714"/>
      <c r="JO5" s="714"/>
      <c r="JP5" s="714"/>
      <c r="JQ5" s="714"/>
      <c r="JR5" s="714"/>
      <c r="JS5" s="714"/>
      <c r="JT5" s="714"/>
      <c r="JU5" s="714"/>
      <c r="JV5" s="714"/>
      <c r="JW5" s="714"/>
      <c r="JX5" s="714"/>
      <c r="JY5" s="714"/>
      <c r="JZ5" s="714"/>
      <c r="KA5" s="714"/>
      <c r="KB5" s="714"/>
      <c r="KC5" s="714"/>
      <c r="KD5" s="714"/>
      <c r="KE5" s="714"/>
      <c r="KF5" s="714"/>
      <c r="KG5" s="714"/>
      <c r="KH5" s="714"/>
      <c r="KI5" s="714"/>
      <c r="KJ5" s="714"/>
      <c r="KK5" s="714"/>
      <c r="KL5" s="714"/>
      <c r="KM5" s="714"/>
      <c r="KN5" s="714"/>
      <c r="KO5" s="714"/>
      <c r="KP5" s="714"/>
      <c r="KQ5" s="714"/>
      <c r="KR5" s="714"/>
      <c r="KS5" s="714"/>
      <c r="KT5" s="714"/>
      <c r="KU5" s="714"/>
      <c r="KV5" s="714"/>
      <c r="KW5" s="714"/>
      <c r="KX5" s="714"/>
      <c r="KY5" s="714"/>
      <c r="KZ5" s="714"/>
      <c r="LA5" s="714"/>
      <c r="LB5" s="714"/>
      <c r="LC5" s="714"/>
      <c r="LD5" s="714"/>
      <c r="LE5" s="714"/>
      <c r="LF5" s="714"/>
      <c r="LG5" s="714"/>
      <c r="LH5" s="714"/>
      <c r="LI5" s="714"/>
      <c r="LJ5" s="714"/>
      <c r="LK5" s="714"/>
      <c r="LL5" s="714"/>
      <c r="LM5" s="714"/>
      <c r="LN5" s="714"/>
      <c r="LO5" s="714"/>
      <c r="LP5" s="714"/>
      <c r="LQ5" s="714"/>
      <c r="LR5" s="714"/>
      <c r="LS5" s="714"/>
      <c r="LT5" s="714"/>
      <c r="LU5" s="714"/>
      <c r="LV5" s="714"/>
      <c r="LW5" s="714"/>
      <c r="LX5" s="714"/>
      <c r="LY5" s="714"/>
      <c r="LZ5" s="714"/>
      <c r="MA5" s="714"/>
      <c r="MB5" s="714"/>
      <c r="MC5" s="714"/>
      <c r="MD5" s="714"/>
      <c r="ME5" s="714"/>
      <c r="MF5" s="714"/>
      <c r="MG5" s="714"/>
      <c r="MH5" s="714"/>
      <c r="MI5" s="714"/>
      <c r="MJ5" s="714"/>
      <c r="MK5" s="714"/>
      <c r="ML5" s="714"/>
      <c r="MM5" s="714"/>
      <c r="MN5" s="714"/>
      <c r="MO5" s="714"/>
      <c r="MP5" s="714"/>
      <c r="MQ5" s="714"/>
      <c r="MR5" s="714"/>
      <c r="MS5" s="714"/>
      <c r="MT5" s="714"/>
      <c r="MU5" s="714"/>
      <c r="MV5" s="714"/>
      <c r="MW5" s="714"/>
      <c r="MX5" s="714"/>
      <c r="MY5" s="714"/>
      <c r="MZ5" s="714"/>
      <c r="NA5" s="714"/>
      <c r="NB5" s="714"/>
      <c r="NC5" s="714"/>
      <c r="ND5" s="714"/>
      <c r="NE5" s="714"/>
      <c r="NF5" s="714"/>
      <c r="NG5" s="714"/>
      <c r="NH5" s="714"/>
      <c r="NI5" s="714"/>
      <c r="NJ5" s="714"/>
      <c r="NK5" s="714"/>
      <c r="NL5" s="714"/>
      <c r="NM5" s="714"/>
      <c r="NN5" s="714"/>
      <c r="NO5" s="714"/>
      <c r="NP5" s="714"/>
      <c r="NQ5" s="714"/>
      <c r="NR5" s="714"/>
      <c r="NS5" s="714"/>
      <c r="NT5" s="714"/>
      <c r="NU5" s="714"/>
      <c r="NV5" s="714"/>
      <c r="NW5" s="714"/>
      <c r="NX5" s="714"/>
      <c r="NY5" s="714"/>
      <c r="NZ5" s="714"/>
      <c r="OA5" s="714"/>
      <c r="OB5" s="714"/>
      <c r="OC5" s="714"/>
      <c r="OD5" s="714"/>
      <c r="OE5" s="714"/>
      <c r="OF5" s="714"/>
      <c r="OG5" s="714"/>
      <c r="OH5" s="714"/>
      <c r="OI5" s="714"/>
      <c r="OJ5" s="714"/>
      <c r="OK5" s="714"/>
      <c r="OL5" s="714"/>
      <c r="OM5" s="714"/>
      <c r="ON5" s="714"/>
      <c r="OO5" s="714"/>
      <c r="OP5" s="714"/>
      <c r="OQ5" s="714"/>
      <c r="OR5" s="714"/>
      <c r="OS5" s="714"/>
      <c r="OT5" s="714"/>
      <c r="OU5" s="714"/>
      <c r="OV5" s="714"/>
      <c r="OW5" s="714"/>
      <c r="OX5" s="714"/>
      <c r="OY5" s="714"/>
      <c r="OZ5" s="714"/>
      <c r="PA5" s="714"/>
      <c r="PB5" s="714"/>
      <c r="PC5" s="714"/>
      <c r="PD5" s="714"/>
      <c r="PE5" s="714"/>
      <c r="PF5" s="714"/>
      <c r="PG5" s="714"/>
      <c r="PH5" s="714"/>
      <c r="PI5" s="714"/>
      <c r="PJ5" s="714"/>
      <c r="PK5" s="714"/>
      <c r="PL5" s="714"/>
      <c r="PM5" s="714"/>
      <c r="PN5" s="714"/>
      <c r="PO5" s="714"/>
      <c r="PP5" s="714"/>
      <c r="PQ5" s="714"/>
      <c r="PR5" s="714"/>
      <c r="PS5" s="714"/>
      <c r="PT5" s="714"/>
      <c r="PU5" s="714"/>
      <c r="PV5" s="714"/>
      <c r="PW5" s="714"/>
      <c r="PX5" s="714"/>
      <c r="PY5" s="714"/>
      <c r="PZ5" s="714"/>
      <c r="QA5" s="714"/>
      <c r="QB5" s="714"/>
      <c r="QC5" s="714"/>
      <c r="QD5" s="714"/>
      <c r="QE5" s="714"/>
      <c r="QF5" s="714"/>
      <c r="QG5" s="714"/>
      <c r="QH5" s="714"/>
      <c r="QI5" s="714"/>
      <c r="QJ5" s="714"/>
      <c r="QK5" s="714"/>
      <c r="QL5" s="714"/>
      <c r="QM5" s="714"/>
      <c r="QN5" s="714"/>
      <c r="QO5" s="714"/>
      <c r="QP5" s="714"/>
      <c r="QQ5" s="714"/>
      <c r="QR5" s="714"/>
      <c r="QS5" s="714"/>
      <c r="QT5" s="714"/>
      <c r="QU5" s="714"/>
      <c r="QV5" s="714"/>
      <c r="QW5" s="714"/>
      <c r="QX5" s="714"/>
      <c r="QY5" s="714"/>
      <c r="QZ5" s="714"/>
      <c r="RA5" s="714"/>
      <c r="RB5" s="714"/>
      <c r="RC5" s="714"/>
      <c r="RD5" s="714"/>
      <c r="RE5" s="714"/>
      <c r="RF5" s="714"/>
      <c r="RG5" s="714"/>
      <c r="RH5" s="714"/>
      <c r="RI5" s="714"/>
      <c r="RJ5" s="714"/>
      <c r="RK5" s="714"/>
      <c r="RL5" s="714"/>
      <c r="RM5" s="714"/>
      <c r="RN5" s="714"/>
      <c r="RO5" s="714"/>
      <c r="RP5" s="714"/>
      <c r="RQ5" s="714"/>
      <c r="RR5" s="714"/>
      <c r="RS5" s="714"/>
      <c r="RT5" s="714"/>
      <c r="RU5" s="714"/>
      <c r="RV5" s="714"/>
      <c r="RW5" s="714"/>
      <c r="RX5" s="714"/>
      <c r="RY5" s="714"/>
      <c r="RZ5" s="714"/>
      <c r="SA5" s="714"/>
      <c r="SB5" s="714"/>
      <c r="SC5" s="714"/>
      <c r="SD5" s="714"/>
      <c r="SE5" s="714"/>
      <c r="SF5" s="714"/>
      <c r="SG5" s="714"/>
      <c r="SH5" s="714"/>
      <c r="SI5" s="714"/>
      <c r="SJ5" s="714"/>
      <c r="SK5" s="714"/>
      <c r="SL5" s="714"/>
      <c r="SM5" s="714"/>
      <c r="SN5" s="714"/>
      <c r="SO5" s="714"/>
      <c r="SP5" s="714"/>
      <c r="SQ5" s="714"/>
      <c r="SR5" s="714"/>
      <c r="SS5" s="714"/>
      <c r="ST5" s="714"/>
      <c r="SU5" s="714"/>
      <c r="SV5" s="714"/>
      <c r="SW5" s="714"/>
      <c r="SX5" s="714"/>
      <c r="SY5" s="714"/>
      <c r="SZ5" s="714"/>
      <c r="TA5" s="714"/>
      <c r="TB5" s="714"/>
      <c r="TC5" s="714"/>
      <c r="TD5" s="714"/>
      <c r="TE5" s="714"/>
      <c r="TF5" s="714"/>
      <c r="TG5" s="714"/>
      <c r="TH5" s="714"/>
      <c r="TI5" s="714"/>
      <c r="TJ5" s="714"/>
      <c r="TK5" s="714"/>
      <c r="TL5" s="714"/>
      <c r="TM5" s="714"/>
      <c r="TN5" s="714"/>
      <c r="TO5" s="714"/>
      <c r="TP5" s="714"/>
      <c r="TQ5" s="714"/>
      <c r="TR5" s="714"/>
      <c r="TS5" s="714"/>
      <c r="TT5" s="714"/>
      <c r="TU5" s="714"/>
      <c r="TV5" s="714"/>
      <c r="TW5" s="714"/>
      <c r="TX5" s="714"/>
      <c r="TY5" s="714"/>
      <c r="TZ5" s="714"/>
      <c r="UA5" s="714"/>
      <c r="UB5" s="714"/>
      <c r="UC5" s="714"/>
      <c r="UD5" s="714"/>
      <c r="UE5" s="714"/>
      <c r="UF5" s="714"/>
      <c r="UG5" s="714"/>
      <c r="UH5" s="714"/>
      <c r="UI5" s="714"/>
      <c r="UJ5" s="714"/>
      <c r="UK5" s="714"/>
      <c r="UL5" s="714"/>
      <c r="UM5" s="714"/>
      <c r="UN5" s="714"/>
      <c r="UO5" s="714"/>
      <c r="UP5" s="714"/>
      <c r="UQ5" s="714"/>
      <c r="UR5" s="714"/>
      <c r="US5" s="714"/>
      <c r="UT5" s="714"/>
      <c r="UU5" s="714"/>
      <c r="UV5" s="714"/>
      <c r="UW5" s="714"/>
      <c r="UX5" s="714"/>
      <c r="UY5" s="714"/>
      <c r="UZ5" s="714"/>
      <c r="VA5" s="714"/>
      <c r="VB5" s="714"/>
      <c r="VC5" s="714"/>
      <c r="VD5" s="714"/>
      <c r="VE5" s="714"/>
      <c r="VF5" s="714"/>
      <c r="VG5" s="714"/>
      <c r="VH5" s="714"/>
      <c r="VI5" s="714"/>
      <c r="VJ5" s="714"/>
      <c r="VK5" s="714"/>
      <c r="VL5" s="714"/>
      <c r="VM5" s="714"/>
      <c r="VN5" s="714"/>
      <c r="VO5" s="714"/>
      <c r="VP5" s="714"/>
      <c r="VQ5" s="714"/>
      <c r="VR5" s="714"/>
      <c r="VS5" s="714"/>
      <c r="VT5" s="714"/>
      <c r="VU5" s="714"/>
      <c r="VV5" s="714"/>
      <c r="VW5" s="714"/>
      <c r="VX5" s="714"/>
      <c r="VY5" s="714"/>
      <c r="VZ5" s="714"/>
      <c r="WA5" s="714"/>
      <c r="WB5" s="714"/>
      <c r="WC5" s="714"/>
      <c r="WD5" s="714"/>
      <c r="WE5" s="714"/>
      <c r="WF5" s="714"/>
      <c r="WG5" s="714"/>
      <c r="WH5" s="714"/>
      <c r="WI5" s="714"/>
      <c r="WJ5" s="714"/>
      <c r="WK5" s="714"/>
      <c r="WL5" s="714"/>
      <c r="WM5" s="714"/>
      <c r="WN5" s="714"/>
      <c r="WO5" s="714"/>
      <c r="WP5" s="714"/>
      <c r="WQ5" s="714"/>
      <c r="WR5" s="714"/>
      <c r="WS5" s="714"/>
      <c r="WT5" s="714"/>
      <c r="WU5" s="714"/>
      <c r="WV5" s="714"/>
      <c r="WW5" s="714"/>
      <c r="WX5" s="714"/>
      <c r="WY5" s="714"/>
      <c r="WZ5" s="714"/>
      <c r="XA5" s="714"/>
      <c r="XB5" s="714"/>
      <c r="XC5" s="714"/>
      <c r="XD5" s="714"/>
      <c r="XE5" s="714"/>
      <c r="XF5" s="714"/>
      <c r="XG5" s="714"/>
      <c r="XH5" s="714"/>
      <c r="XI5" s="714"/>
      <c r="XJ5" s="714"/>
      <c r="XK5" s="714"/>
      <c r="XL5" s="714"/>
      <c r="XM5" s="714"/>
      <c r="XN5" s="714"/>
      <c r="XO5" s="714"/>
      <c r="XP5" s="714"/>
      <c r="XQ5" s="714"/>
      <c r="XR5" s="714"/>
      <c r="XS5" s="714"/>
      <c r="XT5" s="714"/>
      <c r="XU5" s="714"/>
      <c r="XV5" s="714"/>
      <c r="XW5" s="714"/>
      <c r="XX5" s="714"/>
      <c r="XY5" s="714"/>
      <c r="XZ5" s="714"/>
      <c r="YA5" s="714"/>
      <c r="YB5" s="714"/>
      <c r="YC5" s="714"/>
      <c r="YD5" s="714"/>
      <c r="YE5" s="714"/>
      <c r="YF5" s="714"/>
      <c r="YG5" s="714"/>
      <c r="YH5" s="714"/>
      <c r="YI5" s="714"/>
      <c r="YJ5" s="714"/>
      <c r="YK5" s="714"/>
      <c r="YL5" s="714"/>
      <c r="YM5" s="714"/>
      <c r="YN5" s="714"/>
      <c r="YO5" s="714"/>
      <c r="YP5" s="714"/>
      <c r="YQ5" s="714"/>
      <c r="YR5" s="714"/>
      <c r="YS5" s="714"/>
      <c r="YT5" s="714"/>
      <c r="YU5" s="714"/>
      <c r="YV5" s="714"/>
      <c r="YW5" s="714"/>
      <c r="YX5" s="714"/>
      <c r="YY5" s="714"/>
      <c r="YZ5" s="714"/>
      <c r="ZA5" s="714"/>
      <c r="ZB5" s="714"/>
      <c r="ZC5" s="714"/>
      <c r="ZD5" s="714"/>
      <c r="ZE5" s="714"/>
      <c r="ZF5" s="714"/>
      <c r="ZG5" s="714"/>
      <c r="ZH5" s="714"/>
      <c r="ZI5" s="714"/>
      <c r="ZJ5" s="714"/>
      <c r="ZK5" s="714"/>
      <c r="ZL5" s="714"/>
      <c r="ZM5" s="714"/>
      <c r="ZN5" s="714"/>
      <c r="ZO5" s="714"/>
      <c r="ZP5" s="714"/>
      <c r="ZQ5" s="714"/>
      <c r="ZR5" s="714"/>
      <c r="ZS5" s="714"/>
      <c r="ZT5" s="714"/>
      <c r="ZU5" s="714"/>
      <c r="ZV5" s="714"/>
      <c r="ZW5" s="714"/>
      <c r="ZX5" s="714"/>
      <c r="ZY5" s="714"/>
      <c r="ZZ5" s="714"/>
      <c r="AAA5" s="714"/>
      <c r="AAB5" s="714"/>
      <c r="AAC5" s="714"/>
      <c r="AAD5" s="714"/>
      <c r="AAE5" s="714"/>
      <c r="AAF5" s="714"/>
      <c r="AAG5" s="714"/>
      <c r="AAH5" s="714"/>
      <c r="AAI5" s="714"/>
      <c r="AAJ5" s="714"/>
      <c r="AAK5" s="714"/>
      <c r="AAL5" s="714"/>
      <c r="AAM5" s="714"/>
      <c r="AAN5" s="714"/>
      <c r="AAO5" s="714"/>
      <c r="AAP5" s="714"/>
      <c r="AAQ5" s="714"/>
      <c r="AAR5" s="714"/>
      <c r="AAS5" s="714"/>
      <c r="AAT5" s="714"/>
      <c r="AAU5" s="714"/>
      <c r="AAV5" s="714"/>
      <c r="AAW5" s="714"/>
      <c r="AAX5" s="714"/>
      <c r="AAY5" s="714"/>
      <c r="AAZ5" s="714"/>
      <c r="ABA5" s="714"/>
      <c r="ABB5" s="714"/>
      <c r="ABC5" s="714"/>
      <c r="ABD5" s="714"/>
      <c r="ABE5" s="714"/>
      <c r="ABF5" s="714"/>
      <c r="ABG5" s="714"/>
      <c r="ABH5" s="714"/>
      <c r="ABI5" s="714"/>
      <c r="ABJ5" s="714"/>
      <c r="ABK5" s="714"/>
      <c r="ABL5" s="714"/>
      <c r="ABM5" s="714"/>
      <c r="ABN5" s="714"/>
      <c r="ABO5" s="714"/>
      <c r="ABP5" s="714"/>
      <c r="ABQ5" s="714"/>
      <c r="ABR5" s="714"/>
      <c r="ABS5" s="714"/>
      <c r="ABT5" s="714"/>
      <c r="ABU5" s="714"/>
      <c r="ABV5" s="714"/>
      <c r="ABW5" s="714"/>
      <c r="ABX5" s="714"/>
      <c r="ABY5" s="714"/>
      <c r="ABZ5" s="714"/>
      <c r="ACA5" s="714"/>
      <c r="ACB5" s="714"/>
      <c r="ACC5" s="714"/>
      <c r="ACD5" s="714"/>
      <c r="ACE5" s="714"/>
      <c r="ACF5" s="714"/>
      <c r="ACG5" s="714"/>
      <c r="ACH5" s="714"/>
      <c r="ACI5" s="714"/>
      <c r="ACJ5" s="714"/>
      <c r="ACK5" s="714"/>
      <c r="ACL5" s="714"/>
      <c r="ACM5" s="714"/>
      <c r="ACN5" s="714"/>
      <c r="ACO5" s="714"/>
      <c r="ACP5" s="714"/>
      <c r="ACQ5" s="714"/>
      <c r="ACR5" s="714"/>
      <c r="ACS5" s="714"/>
      <c r="ACT5" s="714"/>
      <c r="ACU5" s="714"/>
      <c r="ACV5" s="714"/>
      <c r="ACW5" s="714"/>
      <c r="ACX5" s="714"/>
      <c r="ACY5" s="714"/>
      <c r="ACZ5" s="714"/>
      <c r="ADA5" s="714"/>
      <c r="ADB5" s="714"/>
      <c r="ADC5" s="714"/>
      <c r="ADD5" s="714"/>
      <c r="ADE5" s="714"/>
      <c r="ADF5" s="714"/>
      <c r="ADG5" s="714"/>
      <c r="ADH5" s="714"/>
      <c r="ADI5" s="714"/>
      <c r="ADJ5" s="714"/>
      <c r="ADK5" s="714"/>
      <c r="ADL5" s="714"/>
      <c r="ADM5" s="714"/>
      <c r="ADN5" s="714"/>
      <c r="ADO5" s="714"/>
      <c r="ADP5" s="714"/>
      <c r="ADQ5" s="714"/>
      <c r="ADR5" s="714"/>
      <c r="ADS5" s="714"/>
      <c r="ADT5" s="714"/>
      <c r="ADU5" s="714"/>
      <c r="ADV5" s="714"/>
      <c r="ADW5" s="714"/>
      <c r="ADX5" s="714"/>
      <c r="ADY5" s="714"/>
      <c r="ADZ5" s="714"/>
      <c r="AEA5" s="714"/>
      <c r="AEB5" s="714"/>
      <c r="AEC5" s="714"/>
      <c r="AED5" s="714"/>
      <c r="AEE5" s="714"/>
      <c r="AEF5" s="714"/>
      <c r="AEG5" s="714"/>
      <c r="AEH5" s="714"/>
      <c r="AEI5" s="714"/>
      <c r="AEJ5" s="714"/>
      <c r="AEK5" s="714"/>
      <c r="AEL5" s="714"/>
    </row>
    <row r="6" spans="1:818" ht="15" customHeight="1" thickTop="1" thickBot="1" x14ac:dyDescent="0.3">
      <c r="A6" s="712" t="s">
        <v>485</v>
      </c>
      <c r="B6" s="245" t="s">
        <v>544</v>
      </c>
      <c r="C6" s="245" t="s">
        <v>544</v>
      </c>
      <c r="D6" s="245" t="s">
        <v>544</v>
      </c>
      <c r="E6" s="245" t="s">
        <v>544</v>
      </c>
      <c r="F6" s="245">
        <v>0</v>
      </c>
      <c r="G6" s="245" t="s">
        <v>544</v>
      </c>
      <c r="H6" s="245">
        <v>6</v>
      </c>
      <c r="I6" s="714"/>
      <c r="J6" s="714"/>
      <c r="K6" s="714"/>
      <c r="L6" s="714"/>
      <c r="M6" s="714"/>
      <c r="N6" s="714"/>
      <c r="O6" s="714"/>
      <c r="P6" s="714"/>
      <c r="Q6" s="714"/>
      <c r="R6" s="714"/>
      <c r="S6" s="714"/>
      <c r="T6" s="714"/>
      <c r="U6" s="714"/>
      <c r="V6" s="714"/>
      <c r="W6" s="714"/>
      <c r="X6" s="714"/>
      <c r="Y6" s="714"/>
      <c r="Z6" s="714"/>
      <c r="AA6" s="714"/>
      <c r="AB6" s="714"/>
      <c r="AC6" s="714"/>
      <c r="AD6" s="714"/>
      <c r="AE6" s="714"/>
      <c r="AF6" s="714"/>
      <c r="AG6" s="714"/>
      <c r="AH6" s="714"/>
      <c r="AI6" s="714"/>
      <c r="AJ6" s="714"/>
      <c r="AK6" s="714"/>
      <c r="AL6" s="714"/>
      <c r="AM6" s="714"/>
      <c r="AN6" s="714"/>
      <c r="AO6" s="714"/>
      <c r="AP6" s="714"/>
      <c r="AQ6" s="714"/>
      <c r="AR6" s="714"/>
      <c r="AS6" s="714"/>
      <c r="AT6" s="714"/>
      <c r="AU6" s="714"/>
      <c r="AV6" s="714"/>
      <c r="AW6" s="714"/>
      <c r="AX6" s="714"/>
      <c r="AY6" s="714"/>
      <c r="AZ6" s="714"/>
      <c r="BA6" s="714"/>
      <c r="BB6" s="714"/>
      <c r="BC6" s="714"/>
      <c r="BD6" s="714"/>
      <c r="BE6" s="714"/>
      <c r="BF6" s="714"/>
      <c r="BG6" s="714"/>
      <c r="BH6" s="714"/>
      <c r="BI6" s="714"/>
      <c r="BJ6" s="714"/>
      <c r="BK6" s="714"/>
      <c r="BL6" s="714"/>
      <c r="BM6" s="714"/>
      <c r="BN6" s="714"/>
      <c r="BO6" s="714"/>
      <c r="BP6" s="714"/>
      <c r="BQ6" s="714"/>
      <c r="BR6" s="714"/>
      <c r="BS6" s="714"/>
      <c r="BT6" s="714"/>
      <c r="BU6" s="714"/>
      <c r="BV6" s="714"/>
      <c r="BW6" s="714"/>
      <c r="BX6" s="714"/>
      <c r="BY6" s="714"/>
      <c r="BZ6" s="714"/>
      <c r="CA6" s="714"/>
      <c r="CB6" s="714"/>
      <c r="CC6" s="714"/>
      <c r="CD6" s="714"/>
      <c r="CE6" s="714"/>
      <c r="CF6" s="714"/>
      <c r="CG6" s="714"/>
      <c r="CH6" s="714"/>
      <c r="CI6" s="714"/>
      <c r="CJ6" s="714"/>
      <c r="CK6" s="714"/>
      <c r="CL6" s="714"/>
      <c r="CM6" s="714"/>
      <c r="CN6" s="714"/>
      <c r="CO6" s="714"/>
      <c r="CP6" s="714"/>
      <c r="CQ6" s="714"/>
      <c r="CR6" s="714"/>
      <c r="CS6" s="714"/>
      <c r="CT6" s="714"/>
      <c r="CU6" s="714"/>
      <c r="CV6" s="714"/>
      <c r="CW6" s="714"/>
      <c r="CX6" s="714"/>
      <c r="CY6" s="714"/>
      <c r="CZ6" s="714"/>
      <c r="DA6" s="714"/>
      <c r="DB6" s="714"/>
      <c r="DC6" s="714"/>
      <c r="DD6" s="714"/>
      <c r="DE6" s="714"/>
      <c r="DF6" s="714"/>
      <c r="DG6" s="714"/>
      <c r="DH6" s="714"/>
      <c r="DI6" s="714"/>
      <c r="DJ6" s="714"/>
      <c r="DK6" s="714"/>
      <c r="DL6" s="714"/>
      <c r="DM6" s="714"/>
      <c r="DN6" s="714"/>
      <c r="DO6" s="714"/>
      <c r="DP6" s="714"/>
      <c r="DQ6" s="714"/>
      <c r="DR6" s="714"/>
      <c r="DS6" s="714"/>
      <c r="DT6" s="714"/>
      <c r="DU6" s="714"/>
      <c r="DV6" s="714"/>
      <c r="DW6" s="714"/>
      <c r="DX6" s="714"/>
      <c r="DY6" s="714"/>
      <c r="DZ6" s="714"/>
      <c r="EA6" s="714"/>
      <c r="EB6" s="714"/>
      <c r="EC6" s="714"/>
      <c r="ED6" s="714"/>
      <c r="EE6" s="714"/>
      <c r="EF6" s="714"/>
      <c r="EG6" s="714"/>
      <c r="EH6" s="714"/>
      <c r="EI6" s="714"/>
      <c r="EJ6" s="714"/>
      <c r="EK6" s="714"/>
      <c r="EL6" s="714"/>
      <c r="EM6" s="714"/>
      <c r="EN6" s="714"/>
      <c r="EO6" s="714"/>
      <c r="EP6" s="714"/>
      <c r="EQ6" s="714"/>
      <c r="ER6" s="714"/>
      <c r="ES6" s="714"/>
      <c r="ET6" s="714"/>
      <c r="EU6" s="714"/>
      <c r="EV6" s="714"/>
      <c r="EW6" s="714"/>
      <c r="EX6" s="714"/>
      <c r="EY6" s="714"/>
      <c r="EZ6" s="714"/>
      <c r="FA6" s="714"/>
      <c r="FB6" s="714"/>
      <c r="FC6" s="714"/>
      <c r="FD6" s="714"/>
      <c r="FE6" s="714"/>
      <c r="FF6" s="714"/>
      <c r="FG6" s="714"/>
      <c r="FH6" s="714"/>
      <c r="FI6" s="714"/>
      <c r="FJ6" s="714"/>
      <c r="FK6" s="714"/>
      <c r="FL6" s="714"/>
      <c r="FM6" s="714"/>
      <c r="FN6" s="714"/>
      <c r="FO6" s="714"/>
      <c r="FP6" s="714"/>
      <c r="FQ6" s="714"/>
      <c r="FR6" s="714"/>
      <c r="FS6" s="714"/>
      <c r="FT6" s="714"/>
      <c r="FU6" s="714"/>
      <c r="FV6" s="714"/>
      <c r="FW6" s="714"/>
      <c r="FX6" s="714"/>
      <c r="FY6" s="714"/>
      <c r="FZ6" s="714"/>
      <c r="GA6" s="714"/>
      <c r="GB6" s="714"/>
      <c r="GC6" s="714"/>
      <c r="GD6" s="714"/>
      <c r="GE6" s="714"/>
      <c r="GF6" s="714"/>
      <c r="GG6" s="714"/>
      <c r="GH6" s="714"/>
      <c r="GI6" s="714"/>
      <c r="GJ6" s="714"/>
      <c r="GK6" s="714"/>
      <c r="GL6" s="714"/>
      <c r="GM6" s="714"/>
      <c r="GN6" s="714"/>
      <c r="GO6" s="714"/>
      <c r="GP6" s="714"/>
      <c r="GQ6" s="714"/>
      <c r="GR6" s="714"/>
      <c r="GS6" s="714"/>
      <c r="GT6" s="714"/>
      <c r="GU6" s="714"/>
      <c r="GV6" s="714"/>
      <c r="GW6" s="714"/>
      <c r="GX6" s="714"/>
      <c r="GY6" s="714"/>
      <c r="GZ6" s="714"/>
      <c r="HA6" s="714"/>
      <c r="HB6" s="714"/>
      <c r="HC6" s="714"/>
      <c r="HD6" s="714"/>
      <c r="HE6" s="714"/>
      <c r="HF6" s="714"/>
      <c r="HG6" s="714"/>
      <c r="HH6" s="714"/>
      <c r="HI6" s="714"/>
      <c r="HJ6" s="714"/>
      <c r="HK6" s="714"/>
      <c r="HL6" s="714"/>
      <c r="HM6" s="714"/>
      <c r="HN6" s="714"/>
      <c r="HO6" s="714"/>
      <c r="HP6" s="714"/>
      <c r="HQ6" s="714"/>
      <c r="HR6" s="714"/>
      <c r="HS6" s="714"/>
      <c r="HT6" s="714"/>
      <c r="HU6" s="714"/>
      <c r="HV6" s="714"/>
      <c r="HW6" s="714"/>
      <c r="HX6" s="714"/>
      <c r="HY6" s="714"/>
      <c r="HZ6" s="714"/>
      <c r="IA6" s="714"/>
      <c r="IB6" s="714"/>
      <c r="IC6" s="714"/>
      <c r="ID6" s="714"/>
      <c r="IE6" s="714"/>
      <c r="IF6" s="714"/>
      <c r="IG6" s="714"/>
      <c r="IH6" s="714"/>
      <c r="II6" s="714"/>
      <c r="IJ6" s="714"/>
      <c r="IK6" s="714"/>
      <c r="IL6" s="714"/>
      <c r="IM6" s="714"/>
      <c r="IN6" s="714"/>
      <c r="IO6" s="714"/>
      <c r="IP6" s="714"/>
      <c r="IQ6" s="714"/>
      <c r="IR6" s="714"/>
      <c r="IS6" s="714"/>
      <c r="IT6" s="714"/>
      <c r="IU6" s="714"/>
      <c r="IV6" s="714"/>
      <c r="IW6" s="714"/>
      <c r="IX6" s="714"/>
      <c r="IY6" s="714"/>
      <c r="IZ6" s="714"/>
      <c r="JA6" s="714"/>
      <c r="JB6" s="714"/>
      <c r="JC6" s="714"/>
      <c r="JD6" s="714"/>
      <c r="JE6" s="714"/>
      <c r="JF6" s="714"/>
      <c r="JG6" s="714"/>
      <c r="JH6" s="714"/>
      <c r="JI6" s="714"/>
      <c r="JJ6" s="714"/>
      <c r="JK6" s="714"/>
      <c r="JL6" s="714"/>
      <c r="JM6" s="714"/>
      <c r="JN6" s="714"/>
      <c r="JO6" s="714"/>
      <c r="JP6" s="714"/>
      <c r="JQ6" s="714"/>
      <c r="JR6" s="714"/>
      <c r="JS6" s="714"/>
      <c r="JT6" s="714"/>
      <c r="JU6" s="714"/>
      <c r="JV6" s="714"/>
      <c r="JW6" s="714"/>
      <c r="JX6" s="714"/>
      <c r="JY6" s="714"/>
      <c r="JZ6" s="714"/>
      <c r="KA6" s="714"/>
      <c r="KB6" s="714"/>
      <c r="KC6" s="714"/>
      <c r="KD6" s="714"/>
      <c r="KE6" s="714"/>
      <c r="KF6" s="714"/>
      <c r="KG6" s="714"/>
      <c r="KH6" s="714"/>
      <c r="KI6" s="714"/>
      <c r="KJ6" s="714"/>
      <c r="KK6" s="714"/>
      <c r="KL6" s="714"/>
      <c r="KM6" s="714"/>
      <c r="KN6" s="714"/>
      <c r="KO6" s="714"/>
      <c r="KP6" s="714"/>
      <c r="KQ6" s="714"/>
      <c r="KR6" s="714"/>
      <c r="KS6" s="714"/>
      <c r="KT6" s="714"/>
      <c r="KU6" s="714"/>
      <c r="KV6" s="714"/>
      <c r="KW6" s="714"/>
      <c r="KX6" s="714"/>
      <c r="KY6" s="714"/>
      <c r="KZ6" s="714"/>
      <c r="LA6" s="714"/>
      <c r="LB6" s="714"/>
      <c r="LC6" s="714"/>
      <c r="LD6" s="714"/>
      <c r="LE6" s="714"/>
      <c r="LF6" s="714"/>
      <c r="LG6" s="714"/>
      <c r="LH6" s="714"/>
      <c r="LI6" s="714"/>
      <c r="LJ6" s="714"/>
      <c r="LK6" s="714"/>
      <c r="LL6" s="714"/>
      <c r="LM6" s="714"/>
      <c r="LN6" s="714"/>
      <c r="LO6" s="714"/>
      <c r="LP6" s="714"/>
      <c r="LQ6" s="714"/>
      <c r="LR6" s="714"/>
      <c r="LS6" s="714"/>
      <c r="LT6" s="714"/>
      <c r="LU6" s="714"/>
      <c r="LV6" s="714"/>
      <c r="LW6" s="714"/>
      <c r="LX6" s="714"/>
      <c r="LY6" s="714"/>
      <c r="LZ6" s="714"/>
      <c r="MA6" s="714"/>
      <c r="MB6" s="714"/>
      <c r="MC6" s="714"/>
      <c r="MD6" s="714"/>
      <c r="ME6" s="714"/>
      <c r="MF6" s="714"/>
      <c r="MG6" s="714"/>
      <c r="MH6" s="714"/>
      <c r="MI6" s="714"/>
      <c r="MJ6" s="714"/>
      <c r="MK6" s="714"/>
      <c r="ML6" s="714"/>
      <c r="MM6" s="714"/>
      <c r="MN6" s="714"/>
      <c r="MO6" s="714"/>
      <c r="MP6" s="714"/>
      <c r="MQ6" s="714"/>
      <c r="MR6" s="714"/>
      <c r="MS6" s="714"/>
      <c r="MT6" s="714"/>
      <c r="MU6" s="714"/>
      <c r="MV6" s="714"/>
      <c r="MW6" s="714"/>
      <c r="MX6" s="714"/>
      <c r="MY6" s="714"/>
      <c r="MZ6" s="714"/>
      <c r="NA6" s="714"/>
      <c r="NB6" s="714"/>
      <c r="NC6" s="714"/>
      <c r="ND6" s="714"/>
      <c r="NE6" s="714"/>
      <c r="NF6" s="714"/>
      <c r="NG6" s="714"/>
      <c r="NH6" s="714"/>
      <c r="NI6" s="714"/>
      <c r="NJ6" s="714"/>
      <c r="NK6" s="714"/>
      <c r="NL6" s="714"/>
      <c r="NM6" s="714"/>
      <c r="NN6" s="714"/>
      <c r="NO6" s="714"/>
      <c r="NP6" s="714"/>
      <c r="NQ6" s="714"/>
      <c r="NR6" s="714"/>
      <c r="NS6" s="714"/>
      <c r="NT6" s="714"/>
      <c r="NU6" s="714"/>
      <c r="NV6" s="714"/>
      <c r="NW6" s="714"/>
      <c r="NX6" s="714"/>
      <c r="NY6" s="714"/>
      <c r="NZ6" s="714"/>
      <c r="OA6" s="714"/>
      <c r="OB6" s="714"/>
      <c r="OC6" s="714"/>
      <c r="OD6" s="714"/>
      <c r="OE6" s="714"/>
      <c r="OF6" s="714"/>
      <c r="OG6" s="714"/>
      <c r="OH6" s="714"/>
      <c r="OI6" s="714"/>
      <c r="OJ6" s="714"/>
      <c r="OK6" s="714"/>
      <c r="OL6" s="714"/>
      <c r="OM6" s="714"/>
      <c r="ON6" s="714"/>
      <c r="OO6" s="714"/>
      <c r="OP6" s="714"/>
      <c r="OQ6" s="714"/>
      <c r="OR6" s="714"/>
      <c r="OS6" s="714"/>
      <c r="OT6" s="714"/>
      <c r="OU6" s="714"/>
      <c r="OV6" s="714"/>
      <c r="OW6" s="714"/>
      <c r="OX6" s="714"/>
      <c r="OY6" s="714"/>
      <c r="OZ6" s="714"/>
      <c r="PA6" s="714"/>
      <c r="PB6" s="714"/>
      <c r="PC6" s="714"/>
      <c r="PD6" s="714"/>
      <c r="PE6" s="714"/>
      <c r="PF6" s="714"/>
      <c r="PG6" s="714"/>
      <c r="PH6" s="714"/>
      <c r="PI6" s="714"/>
      <c r="PJ6" s="714"/>
      <c r="PK6" s="714"/>
      <c r="PL6" s="714"/>
      <c r="PM6" s="714"/>
      <c r="PN6" s="714"/>
      <c r="PO6" s="714"/>
      <c r="PP6" s="714"/>
      <c r="PQ6" s="714"/>
      <c r="PR6" s="714"/>
      <c r="PS6" s="714"/>
      <c r="PT6" s="714"/>
      <c r="PU6" s="714"/>
      <c r="PV6" s="714"/>
      <c r="PW6" s="714"/>
      <c r="PX6" s="714"/>
      <c r="PY6" s="714"/>
      <c r="PZ6" s="714"/>
      <c r="QA6" s="714"/>
      <c r="QB6" s="714"/>
      <c r="QC6" s="714"/>
      <c r="QD6" s="714"/>
      <c r="QE6" s="714"/>
      <c r="QF6" s="714"/>
      <c r="QG6" s="714"/>
      <c r="QH6" s="714"/>
      <c r="QI6" s="714"/>
      <c r="QJ6" s="714"/>
      <c r="QK6" s="714"/>
      <c r="QL6" s="714"/>
      <c r="QM6" s="714"/>
      <c r="QN6" s="714"/>
      <c r="QO6" s="714"/>
      <c r="QP6" s="714"/>
      <c r="QQ6" s="714"/>
      <c r="QR6" s="714"/>
      <c r="QS6" s="714"/>
      <c r="QT6" s="714"/>
      <c r="QU6" s="714"/>
      <c r="QV6" s="714"/>
      <c r="QW6" s="714"/>
      <c r="QX6" s="714"/>
      <c r="QY6" s="714"/>
      <c r="QZ6" s="714"/>
      <c r="RA6" s="714"/>
      <c r="RB6" s="714"/>
      <c r="RC6" s="714"/>
      <c r="RD6" s="714"/>
      <c r="RE6" s="714"/>
      <c r="RF6" s="714"/>
      <c r="RG6" s="714"/>
      <c r="RH6" s="714"/>
      <c r="RI6" s="714"/>
      <c r="RJ6" s="714"/>
      <c r="RK6" s="714"/>
      <c r="RL6" s="714"/>
      <c r="RM6" s="714"/>
      <c r="RN6" s="714"/>
      <c r="RO6" s="714"/>
      <c r="RP6" s="714"/>
      <c r="RQ6" s="714"/>
      <c r="RR6" s="714"/>
      <c r="RS6" s="714"/>
      <c r="RT6" s="714"/>
      <c r="RU6" s="714"/>
      <c r="RV6" s="714"/>
      <c r="RW6" s="714"/>
      <c r="RX6" s="714"/>
      <c r="RY6" s="714"/>
      <c r="RZ6" s="714"/>
      <c r="SA6" s="714"/>
      <c r="SB6" s="714"/>
      <c r="SC6" s="714"/>
      <c r="SD6" s="714"/>
      <c r="SE6" s="714"/>
      <c r="SF6" s="714"/>
      <c r="SG6" s="714"/>
      <c r="SH6" s="714"/>
      <c r="SI6" s="714"/>
      <c r="SJ6" s="714"/>
      <c r="SK6" s="714"/>
      <c r="SL6" s="714"/>
      <c r="SM6" s="714"/>
      <c r="SN6" s="714"/>
      <c r="SO6" s="714"/>
      <c r="SP6" s="714"/>
      <c r="SQ6" s="714"/>
      <c r="SR6" s="714"/>
      <c r="SS6" s="714"/>
      <c r="ST6" s="714"/>
      <c r="SU6" s="714"/>
      <c r="SV6" s="714"/>
      <c r="SW6" s="714"/>
      <c r="SX6" s="714"/>
      <c r="SY6" s="714"/>
      <c r="SZ6" s="714"/>
      <c r="TA6" s="714"/>
      <c r="TB6" s="714"/>
      <c r="TC6" s="714"/>
      <c r="TD6" s="714"/>
      <c r="TE6" s="714"/>
      <c r="TF6" s="714"/>
      <c r="TG6" s="714"/>
      <c r="TH6" s="714"/>
      <c r="TI6" s="714"/>
      <c r="TJ6" s="714"/>
      <c r="TK6" s="714"/>
      <c r="TL6" s="714"/>
      <c r="TM6" s="714"/>
      <c r="TN6" s="714"/>
      <c r="TO6" s="714"/>
      <c r="TP6" s="714"/>
      <c r="TQ6" s="714"/>
      <c r="TR6" s="714"/>
      <c r="TS6" s="714"/>
      <c r="TT6" s="714"/>
      <c r="TU6" s="714"/>
      <c r="TV6" s="714"/>
      <c r="TW6" s="714"/>
      <c r="TX6" s="714"/>
      <c r="TY6" s="714"/>
      <c r="TZ6" s="714"/>
      <c r="UA6" s="714"/>
      <c r="UB6" s="714"/>
      <c r="UC6" s="714"/>
      <c r="UD6" s="714"/>
      <c r="UE6" s="714"/>
      <c r="UF6" s="714"/>
      <c r="UG6" s="714"/>
      <c r="UH6" s="714"/>
      <c r="UI6" s="714"/>
      <c r="UJ6" s="714"/>
      <c r="UK6" s="714"/>
      <c r="UL6" s="714"/>
      <c r="UM6" s="714"/>
      <c r="UN6" s="714"/>
      <c r="UO6" s="714"/>
      <c r="UP6" s="714"/>
      <c r="UQ6" s="714"/>
      <c r="UR6" s="714"/>
      <c r="US6" s="714"/>
      <c r="UT6" s="714"/>
      <c r="UU6" s="714"/>
      <c r="UV6" s="714"/>
      <c r="UW6" s="714"/>
      <c r="UX6" s="714"/>
      <c r="UY6" s="714"/>
      <c r="UZ6" s="714"/>
      <c r="VA6" s="714"/>
      <c r="VB6" s="714"/>
      <c r="VC6" s="714"/>
      <c r="VD6" s="714"/>
      <c r="VE6" s="714"/>
      <c r="VF6" s="714"/>
      <c r="VG6" s="714"/>
      <c r="VH6" s="714"/>
      <c r="VI6" s="714"/>
      <c r="VJ6" s="714"/>
      <c r="VK6" s="714"/>
      <c r="VL6" s="714"/>
      <c r="VM6" s="714"/>
      <c r="VN6" s="714"/>
      <c r="VO6" s="714"/>
      <c r="VP6" s="714"/>
      <c r="VQ6" s="714"/>
      <c r="VR6" s="714"/>
      <c r="VS6" s="714"/>
      <c r="VT6" s="714"/>
      <c r="VU6" s="714"/>
      <c r="VV6" s="714"/>
      <c r="VW6" s="714"/>
      <c r="VX6" s="714"/>
      <c r="VY6" s="714"/>
      <c r="VZ6" s="714"/>
      <c r="WA6" s="714"/>
      <c r="WB6" s="714"/>
      <c r="WC6" s="714"/>
      <c r="WD6" s="714"/>
      <c r="WE6" s="714"/>
      <c r="WF6" s="714"/>
      <c r="WG6" s="714"/>
      <c r="WH6" s="714"/>
      <c r="WI6" s="714"/>
      <c r="WJ6" s="714"/>
      <c r="WK6" s="714"/>
      <c r="WL6" s="714"/>
      <c r="WM6" s="714"/>
      <c r="WN6" s="714"/>
      <c r="WO6" s="714"/>
      <c r="WP6" s="714"/>
      <c r="WQ6" s="714"/>
      <c r="WR6" s="714"/>
      <c r="WS6" s="714"/>
      <c r="WT6" s="714"/>
      <c r="WU6" s="714"/>
      <c r="WV6" s="714"/>
      <c r="WW6" s="714"/>
      <c r="WX6" s="714"/>
      <c r="WY6" s="714"/>
      <c r="WZ6" s="714"/>
      <c r="XA6" s="714"/>
      <c r="XB6" s="714"/>
      <c r="XC6" s="714"/>
      <c r="XD6" s="714"/>
      <c r="XE6" s="714"/>
      <c r="XF6" s="714"/>
      <c r="XG6" s="714"/>
      <c r="XH6" s="714"/>
      <c r="XI6" s="714"/>
      <c r="XJ6" s="714"/>
      <c r="XK6" s="714"/>
      <c r="XL6" s="714"/>
      <c r="XM6" s="714"/>
      <c r="XN6" s="714"/>
      <c r="XO6" s="714"/>
      <c r="XP6" s="714"/>
      <c r="XQ6" s="714"/>
      <c r="XR6" s="714"/>
      <c r="XS6" s="714"/>
      <c r="XT6" s="714"/>
      <c r="XU6" s="714"/>
      <c r="XV6" s="714"/>
      <c r="XW6" s="714"/>
      <c r="XX6" s="714"/>
      <c r="XY6" s="714"/>
      <c r="XZ6" s="714"/>
      <c r="YA6" s="714"/>
      <c r="YB6" s="714"/>
      <c r="YC6" s="714"/>
      <c r="YD6" s="714"/>
      <c r="YE6" s="714"/>
      <c r="YF6" s="714"/>
      <c r="YG6" s="714"/>
      <c r="YH6" s="714"/>
      <c r="YI6" s="714"/>
      <c r="YJ6" s="714"/>
      <c r="YK6" s="714"/>
      <c r="YL6" s="714"/>
      <c r="YM6" s="714"/>
      <c r="YN6" s="714"/>
      <c r="YO6" s="714"/>
      <c r="YP6" s="714"/>
      <c r="YQ6" s="714"/>
      <c r="YR6" s="714"/>
      <c r="YS6" s="714"/>
      <c r="YT6" s="714"/>
      <c r="YU6" s="714"/>
      <c r="YV6" s="714"/>
      <c r="YW6" s="714"/>
      <c r="YX6" s="714"/>
      <c r="YY6" s="714"/>
      <c r="YZ6" s="714"/>
      <c r="ZA6" s="714"/>
      <c r="ZB6" s="714"/>
      <c r="ZC6" s="714"/>
      <c r="ZD6" s="714"/>
      <c r="ZE6" s="714"/>
      <c r="ZF6" s="714"/>
      <c r="ZG6" s="714"/>
      <c r="ZH6" s="714"/>
      <c r="ZI6" s="714"/>
      <c r="ZJ6" s="714"/>
      <c r="ZK6" s="714"/>
      <c r="ZL6" s="714"/>
      <c r="ZM6" s="714"/>
      <c r="ZN6" s="714"/>
      <c r="ZO6" s="714"/>
      <c r="ZP6" s="714"/>
      <c r="ZQ6" s="714"/>
      <c r="ZR6" s="714"/>
      <c r="ZS6" s="714"/>
      <c r="ZT6" s="714"/>
      <c r="ZU6" s="714"/>
      <c r="ZV6" s="714"/>
      <c r="ZW6" s="714"/>
      <c r="ZX6" s="714"/>
      <c r="ZY6" s="714"/>
      <c r="ZZ6" s="714"/>
      <c r="AAA6" s="714"/>
      <c r="AAB6" s="714"/>
      <c r="AAC6" s="714"/>
      <c r="AAD6" s="714"/>
      <c r="AAE6" s="714"/>
      <c r="AAF6" s="714"/>
      <c r="AAG6" s="714"/>
      <c r="AAH6" s="714"/>
      <c r="AAI6" s="714"/>
      <c r="AAJ6" s="714"/>
      <c r="AAK6" s="714"/>
      <c r="AAL6" s="714"/>
      <c r="AAM6" s="714"/>
      <c r="AAN6" s="714"/>
      <c r="AAO6" s="714"/>
      <c r="AAP6" s="714"/>
      <c r="AAQ6" s="714"/>
      <c r="AAR6" s="714"/>
      <c r="AAS6" s="714"/>
      <c r="AAT6" s="714"/>
      <c r="AAU6" s="714"/>
      <c r="AAV6" s="714"/>
      <c r="AAW6" s="714"/>
      <c r="AAX6" s="714"/>
      <c r="AAY6" s="714"/>
      <c r="AAZ6" s="714"/>
      <c r="ABA6" s="714"/>
      <c r="ABB6" s="714"/>
      <c r="ABC6" s="714"/>
      <c r="ABD6" s="714"/>
      <c r="ABE6" s="714"/>
      <c r="ABF6" s="714"/>
      <c r="ABG6" s="714"/>
      <c r="ABH6" s="714"/>
      <c r="ABI6" s="714"/>
      <c r="ABJ6" s="714"/>
      <c r="ABK6" s="714"/>
      <c r="ABL6" s="714"/>
      <c r="ABM6" s="714"/>
      <c r="ABN6" s="714"/>
      <c r="ABO6" s="714"/>
      <c r="ABP6" s="714"/>
      <c r="ABQ6" s="714"/>
      <c r="ABR6" s="714"/>
      <c r="ABS6" s="714"/>
      <c r="ABT6" s="714"/>
      <c r="ABU6" s="714"/>
      <c r="ABV6" s="714"/>
      <c r="ABW6" s="714"/>
      <c r="ABX6" s="714"/>
      <c r="ABY6" s="714"/>
      <c r="ABZ6" s="714"/>
      <c r="ACA6" s="714"/>
      <c r="ACB6" s="714"/>
      <c r="ACC6" s="714"/>
      <c r="ACD6" s="714"/>
      <c r="ACE6" s="714"/>
      <c r="ACF6" s="714"/>
      <c r="ACG6" s="714"/>
      <c r="ACH6" s="714"/>
      <c r="ACI6" s="714"/>
      <c r="ACJ6" s="714"/>
      <c r="ACK6" s="714"/>
      <c r="ACL6" s="714"/>
      <c r="ACM6" s="714"/>
      <c r="ACN6" s="714"/>
      <c r="ACO6" s="714"/>
      <c r="ACP6" s="714"/>
      <c r="ACQ6" s="714"/>
      <c r="ACR6" s="714"/>
      <c r="ACS6" s="714"/>
      <c r="ACT6" s="714"/>
      <c r="ACU6" s="714"/>
      <c r="ACV6" s="714"/>
      <c r="ACW6" s="714"/>
      <c r="ACX6" s="714"/>
      <c r="ACY6" s="714"/>
      <c r="ACZ6" s="714"/>
      <c r="ADA6" s="714"/>
      <c r="ADB6" s="714"/>
      <c r="ADC6" s="714"/>
      <c r="ADD6" s="714"/>
      <c r="ADE6" s="714"/>
      <c r="ADF6" s="714"/>
      <c r="ADG6" s="714"/>
      <c r="ADH6" s="714"/>
      <c r="ADI6" s="714"/>
      <c r="ADJ6" s="714"/>
      <c r="ADK6" s="714"/>
      <c r="ADL6" s="714"/>
      <c r="ADM6" s="714"/>
      <c r="ADN6" s="714"/>
      <c r="ADO6" s="714"/>
      <c r="ADP6" s="714"/>
      <c r="ADQ6" s="714"/>
      <c r="ADR6" s="714"/>
      <c r="ADS6" s="714"/>
      <c r="ADT6" s="714"/>
      <c r="ADU6" s="714"/>
      <c r="ADV6" s="714"/>
      <c r="ADW6" s="714"/>
      <c r="ADX6" s="714"/>
      <c r="ADY6" s="714"/>
      <c r="ADZ6" s="714"/>
      <c r="AEA6" s="714"/>
      <c r="AEB6" s="714"/>
      <c r="AEC6" s="714"/>
      <c r="AED6" s="714"/>
      <c r="AEE6" s="714"/>
      <c r="AEF6" s="714"/>
      <c r="AEG6" s="714"/>
      <c r="AEH6" s="714"/>
      <c r="AEI6" s="714"/>
      <c r="AEJ6" s="714"/>
      <c r="AEK6" s="714"/>
      <c r="AEL6" s="714"/>
    </row>
    <row r="7" spans="1:818" s="718" customFormat="1" ht="15" customHeight="1" thickTop="1" thickBot="1" x14ac:dyDescent="0.3">
      <c r="A7" s="713" t="s">
        <v>486</v>
      </c>
      <c r="B7" s="246" t="s">
        <v>544</v>
      </c>
      <c r="C7" s="246" t="s">
        <v>544</v>
      </c>
      <c r="D7" s="246">
        <v>7</v>
      </c>
      <c r="E7" s="246" t="s">
        <v>544</v>
      </c>
      <c r="F7" s="246">
        <v>11</v>
      </c>
      <c r="G7" s="246">
        <v>13</v>
      </c>
      <c r="H7" s="246">
        <v>20</v>
      </c>
      <c r="I7" s="717"/>
      <c r="J7" s="717"/>
      <c r="K7" s="717"/>
      <c r="L7" s="717"/>
      <c r="M7" s="717"/>
      <c r="N7" s="717"/>
      <c r="O7" s="717"/>
      <c r="P7" s="717"/>
      <c r="Q7" s="717"/>
      <c r="R7" s="717"/>
      <c r="S7" s="717"/>
      <c r="T7" s="717"/>
      <c r="U7" s="717"/>
      <c r="V7" s="717"/>
      <c r="W7" s="717"/>
      <c r="X7" s="717"/>
      <c r="Y7" s="717"/>
      <c r="Z7" s="717"/>
      <c r="AA7" s="717"/>
      <c r="AB7" s="717"/>
      <c r="AC7" s="717"/>
      <c r="AD7" s="717"/>
      <c r="AE7" s="717"/>
      <c r="AF7" s="717"/>
      <c r="AG7" s="717"/>
      <c r="AH7" s="717"/>
      <c r="AI7" s="717"/>
      <c r="AJ7" s="717"/>
      <c r="AK7" s="717"/>
      <c r="AL7" s="717"/>
      <c r="AM7" s="717"/>
      <c r="AN7" s="717"/>
      <c r="AO7" s="717"/>
      <c r="AP7" s="717"/>
      <c r="AQ7" s="717"/>
      <c r="AR7" s="717"/>
      <c r="AS7" s="717"/>
      <c r="AT7" s="717"/>
      <c r="AU7" s="717"/>
      <c r="AV7" s="717"/>
      <c r="AW7" s="717"/>
      <c r="AX7" s="717"/>
      <c r="AY7" s="717"/>
      <c r="AZ7" s="717"/>
      <c r="BA7" s="717"/>
      <c r="BB7" s="717"/>
      <c r="BC7" s="717"/>
      <c r="BD7" s="717"/>
      <c r="BE7" s="717"/>
      <c r="BF7" s="717"/>
      <c r="BG7" s="717"/>
      <c r="BH7" s="717"/>
      <c r="BI7" s="717"/>
      <c r="BJ7" s="717"/>
      <c r="BK7" s="717"/>
      <c r="BL7" s="717"/>
      <c r="BM7" s="717"/>
      <c r="BN7" s="717"/>
      <c r="BO7" s="717"/>
      <c r="BP7" s="717"/>
      <c r="BQ7" s="717"/>
      <c r="BR7" s="717"/>
      <c r="BS7" s="717"/>
      <c r="BT7" s="717"/>
      <c r="BU7" s="717"/>
      <c r="BV7" s="717"/>
      <c r="BW7" s="717"/>
      <c r="BX7" s="717"/>
      <c r="BY7" s="717"/>
      <c r="BZ7" s="717"/>
      <c r="CA7" s="717"/>
      <c r="CB7" s="717"/>
      <c r="CC7" s="717"/>
      <c r="CD7" s="717"/>
      <c r="CE7" s="717"/>
      <c r="CF7" s="717"/>
      <c r="CG7" s="717"/>
      <c r="CH7" s="717"/>
      <c r="CI7" s="717"/>
      <c r="CJ7" s="717"/>
      <c r="CK7" s="717"/>
      <c r="CL7" s="717"/>
      <c r="CM7" s="717"/>
      <c r="CN7" s="717"/>
      <c r="CO7" s="717"/>
      <c r="CP7" s="717"/>
      <c r="CQ7" s="717"/>
      <c r="CR7" s="717"/>
      <c r="CS7" s="717"/>
      <c r="CT7" s="717"/>
      <c r="CU7" s="717"/>
      <c r="CV7" s="717"/>
      <c r="CW7" s="717"/>
      <c r="CX7" s="717"/>
      <c r="CY7" s="717"/>
      <c r="CZ7" s="717"/>
      <c r="DA7" s="717"/>
      <c r="DB7" s="717"/>
      <c r="DC7" s="717"/>
      <c r="DD7" s="717"/>
      <c r="DE7" s="717"/>
      <c r="DF7" s="717"/>
      <c r="DG7" s="717"/>
      <c r="DH7" s="717"/>
      <c r="DI7" s="717"/>
      <c r="DJ7" s="717"/>
      <c r="DK7" s="717"/>
      <c r="DL7" s="717"/>
      <c r="DM7" s="717"/>
      <c r="DN7" s="717"/>
      <c r="DO7" s="717"/>
      <c r="DP7" s="717"/>
      <c r="DQ7" s="717"/>
      <c r="DR7" s="717"/>
      <c r="DS7" s="717"/>
      <c r="DT7" s="717"/>
      <c r="DU7" s="717"/>
      <c r="DV7" s="717"/>
      <c r="DW7" s="717"/>
      <c r="DX7" s="717"/>
      <c r="DY7" s="717"/>
      <c r="DZ7" s="717"/>
      <c r="EA7" s="717"/>
      <c r="EB7" s="717"/>
      <c r="EC7" s="717"/>
      <c r="ED7" s="717"/>
      <c r="EE7" s="717"/>
      <c r="EF7" s="717"/>
      <c r="EG7" s="717"/>
      <c r="EH7" s="717"/>
      <c r="EI7" s="717"/>
      <c r="EJ7" s="717"/>
      <c r="EK7" s="717"/>
      <c r="EL7" s="717"/>
      <c r="EM7" s="717"/>
      <c r="EN7" s="717"/>
      <c r="EO7" s="717"/>
      <c r="EP7" s="717"/>
      <c r="EQ7" s="717"/>
      <c r="ER7" s="717"/>
      <c r="ES7" s="717"/>
      <c r="ET7" s="717"/>
      <c r="EU7" s="717"/>
      <c r="EV7" s="717"/>
      <c r="EW7" s="717"/>
      <c r="EX7" s="717"/>
      <c r="EY7" s="717"/>
      <c r="EZ7" s="717"/>
      <c r="FA7" s="717"/>
      <c r="FB7" s="717"/>
      <c r="FC7" s="717"/>
      <c r="FD7" s="717"/>
      <c r="FE7" s="717"/>
      <c r="FF7" s="717"/>
      <c r="FG7" s="717"/>
      <c r="FH7" s="717"/>
      <c r="FI7" s="717"/>
      <c r="FJ7" s="717"/>
      <c r="FK7" s="717"/>
      <c r="FL7" s="717"/>
      <c r="FM7" s="717"/>
      <c r="FN7" s="717"/>
      <c r="FO7" s="717"/>
      <c r="FP7" s="717"/>
      <c r="FQ7" s="717"/>
      <c r="FR7" s="717"/>
      <c r="FS7" s="717"/>
      <c r="FT7" s="717"/>
      <c r="FU7" s="717"/>
      <c r="FV7" s="717"/>
      <c r="FW7" s="717"/>
      <c r="FX7" s="717"/>
      <c r="FY7" s="717"/>
      <c r="FZ7" s="717"/>
      <c r="GA7" s="717"/>
      <c r="GB7" s="717"/>
      <c r="GC7" s="717"/>
      <c r="GD7" s="717"/>
      <c r="GE7" s="717"/>
      <c r="GF7" s="717"/>
      <c r="GG7" s="717"/>
      <c r="GH7" s="717"/>
      <c r="GI7" s="717"/>
      <c r="GJ7" s="717"/>
      <c r="GK7" s="717"/>
      <c r="GL7" s="717"/>
      <c r="GM7" s="717"/>
      <c r="GN7" s="717"/>
      <c r="GO7" s="717"/>
      <c r="GP7" s="717"/>
      <c r="GQ7" s="717"/>
      <c r="GR7" s="717"/>
      <c r="GS7" s="717"/>
      <c r="GT7" s="717"/>
      <c r="GU7" s="717"/>
      <c r="GV7" s="717"/>
      <c r="GW7" s="717"/>
      <c r="GX7" s="717"/>
      <c r="GY7" s="717"/>
      <c r="GZ7" s="717"/>
      <c r="HA7" s="717"/>
      <c r="HB7" s="717"/>
      <c r="HC7" s="717"/>
      <c r="HD7" s="717"/>
      <c r="HE7" s="717"/>
      <c r="HF7" s="717"/>
      <c r="HG7" s="717"/>
      <c r="HH7" s="717"/>
      <c r="HI7" s="717"/>
      <c r="HJ7" s="717"/>
      <c r="HK7" s="717"/>
      <c r="HL7" s="717"/>
      <c r="HM7" s="717"/>
      <c r="HN7" s="717"/>
      <c r="HO7" s="717"/>
      <c r="HP7" s="717"/>
      <c r="HQ7" s="717"/>
      <c r="HR7" s="717"/>
      <c r="HS7" s="717"/>
      <c r="HT7" s="717"/>
      <c r="HU7" s="717"/>
      <c r="HV7" s="717"/>
      <c r="HW7" s="717"/>
      <c r="HX7" s="717"/>
      <c r="HY7" s="717"/>
      <c r="HZ7" s="717"/>
      <c r="IA7" s="717"/>
      <c r="IB7" s="717"/>
      <c r="IC7" s="717"/>
      <c r="ID7" s="717"/>
      <c r="IE7" s="717"/>
      <c r="IF7" s="717"/>
      <c r="IG7" s="717"/>
      <c r="IH7" s="717"/>
      <c r="II7" s="717"/>
      <c r="IJ7" s="717"/>
      <c r="IK7" s="717"/>
      <c r="IL7" s="717"/>
      <c r="IM7" s="717"/>
      <c r="IN7" s="717"/>
      <c r="IO7" s="717"/>
      <c r="IP7" s="717"/>
      <c r="IQ7" s="717"/>
      <c r="IR7" s="717"/>
      <c r="IS7" s="717"/>
      <c r="IT7" s="717"/>
      <c r="IU7" s="717"/>
      <c r="IV7" s="717"/>
      <c r="IW7" s="717"/>
      <c r="IX7" s="717"/>
      <c r="IY7" s="717"/>
      <c r="IZ7" s="717"/>
      <c r="JA7" s="717"/>
      <c r="JB7" s="717"/>
      <c r="JC7" s="717"/>
      <c r="JD7" s="717"/>
      <c r="JE7" s="717"/>
      <c r="JF7" s="717"/>
      <c r="JG7" s="717"/>
      <c r="JH7" s="717"/>
      <c r="JI7" s="717"/>
      <c r="JJ7" s="717"/>
      <c r="JK7" s="717"/>
      <c r="JL7" s="717"/>
      <c r="JM7" s="717"/>
      <c r="JN7" s="717"/>
      <c r="JO7" s="717"/>
      <c r="JP7" s="717"/>
      <c r="JQ7" s="717"/>
      <c r="JR7" s="717"/>
      <c r="JS7" s="717"/>
      <c r="JT7" s="717"/>
      <c r="JU7" s="717"/>
      <c r="JV7" s="717"/>
      <c r="JW7" s="717"/>
      <c r="JX7" s="717"/>
      <c r="JY7" s="717"/>
      <c r="JZ7" s="717"/>
      <c r="KA7" s="717"/>
      <c r="KB7" s="717"/>
      <c r="KC7" s="717"/>
      <c r="KD7" s="717"/>
      <c r="KE7" s="717"/>
      <c r="KF7" s="717"/>
      <c r="KG7" s="717"/>
      <c r="KH7" s="717"/>
      <c r="KI7" s="717"/>
      <c r="KJ7" s="717"/>
      <c r="KK7" s="717"/>
      <c r="KL7" s="717"/>
      <c r="KM7" s="717"/>
      <c r="KN7" s="717"/>
      <c r="KO7" s="717"/>
      <c r="KP7" s="717"/>
      <c r="KQ7" s="717"/>
      <c r="KR7" s="717"/>
      <c r="KS7" s="717"/>
      <c r="KT7" s="717"/>
      <c r="KU7" s="717"/>
      <c r="KV7" s="717"/>
      <c r="KW7" s="717"/>
      <c r="KX7" s="717"/>
      <c r="KY7" s="717"/>
      <c r="KZ7" s="717"/>
      <c r="LA7" s="717"/>
      <c r="LB7" s="717"/>
      <c r="LC7" s="717"/>
      <c r="LD7" s="717"/>
      <c r="LE7" s="717"/>
      <c r="LF7" s="717"/>
      <c r="LG7" s="717"/>
      <c r="LH7" s="717"/>
      <c r="LI7" s="717"/>
      <c r="LJ7" s="717"/>
      <c r="LK7" s="717"/>
      <c r="LL7" s="717"/>
      <c r="LM7" s="717"/>
      <c r="LN7" s="717"/>
      <c r="LO7" s="717"/>
      <c r="LP7" s="717"/>
      <c r="LQ7" s="717"/>
      <c r="LR7" s="717"/>
      <c r="LS7" s="717"/>
      <c r="LT7" s="717"/>
      <c r="LU7" s="717"/>
      <c r="LV7" s="717"/>
      <c r="LW7" s="717"/>
      <c r="LX7" s="717"/>
      <c r="LY7" s="717"/>
      <c r="LZ7" s="717"/>
      <c r="MA7" s="717"/>
      <c r="MB7" s="717"/>
      <c r="MC7" s="717"/>
      <c r="MD7" s="717"/>
      <c r="ME7" s="717"/>
      <c r="MF7" s="717"/>
      <c r="MG7" s="717"/>
      <c r="MH7" s="717"/>
      <c r="MI7" s="717"/>
      <c r="MJ7" s="717"/>
      <c r="MK7" s="717"/>
      <c r="ML7" s="717"/>
      <c r="MM7" s="717"/>
      <c r="MN7" s="717"/>
      <c r="MO7" s="717"/>
      <c r="MP7" s="717"/>
      <c r="MQ7" s="717"/>
      <c r="MR7" s="717"/>
      <c r="MS7" s="717"/>
      <c r="MT7" s="717"/>
      <c r="MU7" s="717"/>
      <c r="MV7" s="717"/>
      <c r="MW7" s="717"/>
      <c r="MX7" s="717"/>
      <c r="MY7" s="717"/>
      <c r="MZ7" s="717"/>
      <c r="NA7" s="717"/>
      <c r="NB7" s="717"/>
      <c r="NC7" s="717"/>
      <c r="ND7" s="717"/>
      <c r="NE7" s="717"/>
      <c r="NF7" s="717"/>
      <c r="NG7" s="717"/>
      <c r="NH7" s="717"/>
      <c r="NI7" s="717"/>
      <c r="NJ7" s="717"/>
      <c r="NK7" s="717"/>
      <c r="NL7" s="717"/>
      <c r="NM7" s="717"/>
      <c r="NN7" s="717"/>
      <c r="NO7" s="717"/>
      <c r="NP7" s="717"/>
      <c r="NQ7" s="717"/>
      <c r="NR7" s="717"/>
      <c r="NS7" s="717"/>
      <c r="NT7" s="717"/>
      <c r="NU7" s="717"/>
      <c r="NV7" s="717"/>
      <c r="NW7" s="717"/>
      <c r="NX7" s="717"/>
      <c r="NY7" s="717"/>
      <c r="NZ7" s="717"/>
      <c r="OA7" s="717"/>
      <c r="OB7" s="717"/>
      <c r="OC7" s="717"/>
      <c r="OD7" s="717"/>
      <c r="OE7" s="717"/>
      <c r="OF7" s="717"/>
      <c r="OG7" s="717"/>
      <c r="OH7" s="717"/>
      <c r="OI7" s="717"/>
      <c r="OJ7" s="717"/>
      <c r="OK7" s="717"/>
      <c r="OL7" s="717"/>
      <c r="OM7" s="717"/>
      <c r="ON7" s="717"/>
      <c r="OO7" s="717"/>
      <c r="OP7" s="717"/>
      <c r="OQ7" s="717"/>
      <c r="OR7" s="717"/>
      <c r="OS7" s="717"/>
      <c r="OT7" s="717"/>
      <c r="OU7" s="717"/>
      <c r="OV7" s="717"/>
      <c r="OW7" s="717"/>
      <c r="OX7" s="717"/>
      <c r="OY7" s="717"/>
      <c r="OZ7" s="717"/>
      <c r="PA7" s="717"/>
      <c r="PB7" s="717"/>
      <c r="PC7" s="717"/>
      <c r="PD7" s="717"/>
      <c r="PE7" s="717"/>
      <c r="PF7" s="717"/>
      <c r="PG7" s="717"/>
      <c r="PH7" s="717"/>
      <c r="PI7" s="717"/>
      <c r="PJ7" s="717"/>
      <c r="PK7" s="717"/>
      <c r="PL7" s="717"/>
      <c r="PM7" s="717"/>
      <c r="PN7" s="717"/>
      <c r="PO7" s="717"/>
      <c r="PP7" s="717"/>
      <c r="PQ7" s="717"/>
      <c r="PR7" s="717"/>
      <c r="PS7" s="717"/>
      <c r="PT7" s="717"/>
      <c r="PU7" s="717"/>
      <c r="PV7" s="717"/>
      <c r="PW7" s="717"/>
      <c r="PX7" s="717"/>
      <c r="PY7" s="717"/>
      <c r="PZ7" s="717"/>
      <c r="QA7" s="717"/>
      <c r="QB7" s="717"/>
      <c r="QC7" s="717"/>
      <c r="QD7" s="717"/>
      <c r="QE7" s="717"/>
      <c r="QF7" s="717"/>
      <c r="QG7" s="717"/>
      <c r="QH7" s="717"/>
      <c r="QI7" s="717"/>
      <c r="QJ7" s="717"/>
      <c r="QK7" s="717"/>
      <c r="QL7" s="717"/>
      <c r="QM7" s="717"/>
      <c r="QN7" s="717"/>
      <c r="QO7" s="717"/>
      <c r="QP7" s="717"/>
      <c r="QQ7" s="717"/>
      <c r="QR7" s="717"/>
      <c r="QS7" s="717"/>
      <c r="QT7" s="717"/>
      <c r="QU7" s="717"/>
      <c r="QV7" s="717"/>
      <c r="QW7" s="717"/>
      <c r="QX7" s="717"/>
      <c r="QY7" s="717"/>
      <c r="QZ7" s="717"/>
      <c r="RA7" s="717"/>
      <c r="RB7" s="717"/>
      <c r="RC7" s="717"/>
      <c r="RD7" s="717"/>
      <c r="RE7" s="717"/>
      <c r="RF7" s="717"/>
      <c r="RG7" s="717"/>
      <c r="RH7" s="717"/>
      <c r="RI7" s="717"/>
      <c r="RJ7" s="717"/>
      <c r="RK7" s="717"/>
      <c r="RL7" s="717"/>
      <c r="RM7" s="717"/>
      <c r="RN7" s="717"/>
      <c r="RO7" s="717"/>
      <c r="RP7" s="717"/>
      <c r="RQ7" s="717"/>
      <c r="RR7" s="717"/>
      <c r="RS7" s="717"/>
      <c r="RT7" s="717"/>
      <c r="RU7" s="717"/>
      <c r="RV7" s="717"/>
      <c r="RW7" s="717"/>
      <c r="RX7" s="717"/>
      <c r="RY7" s="717"/>
      <c r="RZ7" s="717"/>
      <c r="SA7" s="717"/>
      <c r="SB7" s="717"/>
      <c r="SC7" s="717"/>
      <c r="SD7" s="717"/>
      <c r="SE7" s="717"/>
      <c r="SF7" s="717"/>
      <c r="SG7" s="717"/>
      <c r="SH7" s="717"/>
      <c r="SI7" s="717"/>
      <c r="SJ7" s="717"/>
      <c r="SK7" s="717"/>
      <c r="SL7" s="717"/>
      <c r="SM7" s="717"/>
      <c r="SN7" s="717"/>
      <c r="SO7" s="717"/>
      <c r="SP7" s="717"/>
      <c r="SQ7" s="717"/>
      <c r="SR7" s="717"/>
      <c r="SS7" s="717"/>
      <c r="ST7" s="717"/>
      <c r="SU7" s="717"/>
      <c r="SV7" s="717"/>
      <c r="SW7" s="717"/>
      <c r="SX7" s="717"/>
      <c r="SY7" s="717"/>
      <c r="SZ7" s="717"/>
      <c r="TA7" s="717"/>
      <c r="TB7" s="717"/>
      <c r="TC7" s="717"/>
      <c r="TD7" s="717"/>
      <c r="TE7" s="717"/>
      <c r="TF7" s="717"/>
      <c r="TG7" s="717"/>
      <c r="TH7" s="717"/>
      <c r="TI7" s="717"/>
      <c r="TJ7" s="717"/>
      <c r="TK7" s="717"/>
      <c r="TL7" s="717"/>
      <c r="TM7" s="717"/>
      <c r="TN7" s="717"/>
      <c r="TO7" s="717"/>
      <c r="TP7" s="717"/>
      <c r="TQ7" s="717"/>
      <c r="TR7" s="717"/>
      <c r="TS7" s="717"/>
      <c r="TT7" s="717"/>
      <c r="TU7" s="717"/>
      <c r="TV7" s="717"/>
      <c r="TW7" s="717"/>
      <c r="TX7" s="717"/>
      <c r="TY7" s="717"/>
      <c r="TZ7" s="717"/>
      <c r="UA7" s="717"/>
      <c r="UB7" s="717"/>
      <c r="UC7" s="717"/>
      <c r="UD7" s="717"/>
      <c r="UE7" s="717"/>
      <c r="UF7" s="717"/>
      <c r="UG7" s="717"/>
      <c r="UH7" s="717"/>
      <c r="UI7" s="717"/>
      <c r="UJ7" s="717"/>
      <c r="UK7" s="717"/>
      <c r="UL7" s="717"/>
      <c r="UM7" s="717"/>
      <c r="UN7" s="717"/>
      <c r="UO7" s="717"/>
      <c r="UP7" s="717"/>
      <c r="UQ7" s="717"/>
      <c r="UR7" s="717"/>
      <c r="US7" s="717"/>
      <c r="UT7" s="717"/>
      <c r="UU7" s="717"/>
      <c r="UV7" s="717"/>
      <c r="UW7" s="717"/>
      <c r="UX7" s="717"/>
      <c r="UY7" s="717"/>
      <c r="UZ7" s="717"/>
      <c r="VA7" s="717"/>
      <c r="VB7" s="717"/>
      <c r="VC7" s="717"/>
      <c r="VD7" s="717"/>
      <c r="VE7" s="717"/>
      <c r="VF7" s="717"/>
      <c r="VG7" s="717"/>
      <c r="VH7" s="717"/>
      <c r="VI7" s="717"/>
      <c r="VJ7" s="717"/>
      <c r="VK7" s="717"/>
      <c r="VL7" s="717"/>
      <c r="VM7" s="717"/>
      <c r="VN7" s="717"/>
      <c r="VO7" s="717"/>
      <c r="VP7" s="717"/>
      <c r="VQ7" s="717"/>
      <c r="VR7" s="717"/>
      <c r="VS7" s="717"/>
      <c r="VT7" s="717"/>
      <c r="VU7" s="717"/>
      <c r="VV7" s="717"/>
      <c r="VW7" s="717"/>
      <c r="VX7" s="717"/>
      <c r="VY7" s="717"/>
      <c r="VZ7" s="717"/>
      <c r="WA7" s="717"/>
      <c r="WB7" s="717"/>
      <c r="WC7" s="717"/>
      <c r="WD7" s="717"/>
      <c r="WE7" s="717"/>
      <c r="WF7" s="717"/>
      <c r="WG7" s="717"/>
      <c r="WH7" s="717"/>
      <c r="WI7" s="717"/>
      <c r="WJ7" s="717"/>
      <c r="WK7" s="717"/>
      <c r="WL7" s="717"/>
      <c r="WM7" s="717"/>
      <c r="WN7" s="717"/>
      <c r="WO7" s="717"/>
      <c r="WP7" s="717"/>
      <c r="WQ7" s="717"/>
      <c r="WR7" s="717"/>
      <c r="WS7" s="717"/>
      <c r="WT7" s="717"/>
      <c r="WU7" s="717"/>
      <c r="WV7" s="717"/>
      <c r="WW7" s="717"/>
      <c r="WX7" s="717"/>
      <c r="WY7" s="717"/>
      <c r="WZ7" s="717"/>
      <c r="XA7" s="717"/>
      <c r="XB7" s="717"/>
      <c r="XC7" s="717"/>
      <c r="XD7" s="717"/>
      <c r="XE7" s="717"/>
      <c r="XF7" s="717"/>
      <c r="XG7" s="717"/>
      <c r="XH7" s="717"/>
      <c r="XI7" s="717"/>
      <c r="XJ7" s="717"/>
      <c r="XK7" s="717"/>
      <c r="XL7" s="717"/>
      <c r="XM7" s="717"/>
      <c r="XN7" s="717"/>
      <c r="XO7" s="717"/>
      <c r="XP7" s="717"/>
      <c r="XQ7" s="717"/>
      <c r="XR7" s="717"/>
      <c r="XS7" s="717"/>
      <c r="XT7" s="717"/>
      <c r="XU7" s="717"/>
      <c r="XV7" s="717"/>
      <c r="XW7" s="717"/>
      <c r="XX7" s="717"/>
      <c r="XY7" s="717"/>
      <c r="XZ7" s="717"/>
      <c r="YA7" s="717"/>
      <c r="YB7" s="717"/>
      <c r="YC7" s="717"/>
      <c r="YD7" s="717"/>
      <c r="YE7" s="717"/>
      <c r="YF7" s="717"/>
      <c r="YG7" s="717"/>
      <c r="YH7" s="717"/>
      <c r="YI7" s="717"/>
      <c r="YJ7" s="717"/>
      <c r="YK7" s="717"/>
      <c r="YL7" s="717"/>
      <c r="YM7" s="717"/>
      <c r="YN7" s="717"/>
      <c r="YO7" s="717"/>
      <c r="YP7" s="717"/>
      <c r="YQ7" s="717"/>
      <c r="YR7" s="717"/>
      <c r="YS7" s="717"/>
      <c r="YT7" s="717"/>
      <c r="YU7" s="717"/>
      <c r="YV7" s="717"/>
      <c r="YW7" s="717"/>
      <c r="YX7" s="717"/>
      <c r="YY7" s="717"/>
      <c r="YZ7" s="717"/>
      <c r="ZA7" s="717"/>
      <c r="ZB7" s="717"/>
      <c r="ZC7" s="717"/>
      <c r="ZD7" s="717"/>
      <c r="ZE7" s="717"/>
      <c r="ZF7" s="717"/>
      <c r="ZG7" s="717"/>
      <c r="ZH7" s="717"/>
      <c r="ZI7" s="717"/>
      <c r="ZJ7" s="717"/>
      <c r="ZK7" s="717"/>
      <c r="ZL7" s="717"/>
      <c r="ZM7" s="717"/>
      <c r="ZN7" s="717"/>
      <c r="ZO7" s="717"/>
      <c r="ZP7" s="717"/>
      <c r="ZQ7" s="717"/>
      <c r="ZR7" s="717"/>
      <c r="ZS7" s="717"/>
      <c r="ZT7" s="717"/>
      <c r="ZU7" s="717"/>
      <c r="ZV7" s="717"/>
      <c r="ZW7" s="717"/>
      <c r="ZX7" s="717"/>
      <c r="ZY7" s="717"/>
      <c r="ZZ7" s="717"/>
      <c r="AAA7" s="717"/>
      <c r="AAB7" s="717"/>
      <c r="AAC7" s="717"/>
      <c r="AAD7" s="717"/>
      <c r="AAE7" s="717"/>
      <c r="AAF7" s="717"/>
      <c r="AAG7" s="717"/>
      <c r="AAH7" s="717"/>
      <c r="AAI7" s="717"/>
      <c r="AAJ7" s="717"/>
      <c r="AAK7" s="717"/>
      <c r="AAL7" s="717"/>
      <c r="AAM7" s="717"/>
      <c r="AAN7" s="717"/>
      <c r="AAO7" s="717"/>
      <c r="AAP7" s="717"/>
      <c r="AAQ7" s="717"/>
      <c r="AAR7" s="717"/>
      <c r="AAS7" s="717"/>
      <c r="AAT7" s="717"/>
      <c r="AAU7" s="717"/>
      <c r="AAV7" s="717"/>
      <c r="AAW7" s="717"/>
      <c r="AAX7" s="717"/>
      <c r="AAY7" s="717"/>
      <c r="AAZ7" s="717"/>
      <c r="ABA7" s="717"/>
      <c r="ABB7" s="717"/>
      <c r="ABC7" s="717"/>
      <c r="ABD7" s="717"/>
      <c r="ABE7" s="717"/>
      <c r="ABF7" s="717"/>
      <c r="ABG7" s="717"/>
      <c r="ABH7" s="717"/>
      <c r="ABI7" s="717"/>
      <c r="ABJ7" s="717"/>
      <c r="ABK7" s="717"/>
      <c r="ABL7" s="717"/>
      <c r="ABM7" s="717"/>
      <c r="ABN7" s="717"/>
      <c r="ABO7" s="717"/>
      <c r="ABP7" s="717"/>
      <c r="ABQ7" s="717"/>
      <c r="ABR7" s="717"/>
      <c r="ABS7" s="717"/>
      <c r="ABT7" s="717"/>
      <c r="ABU7" s="717"/>
      <c r="ABV7" s="717"/>
      <c r="ABW7" s="717"/>
      <c r="ABX7" s="717"/>
      <c r="ABY7" s="717"/>
      <c r="ABZ7" s="717"/>
      <c r="ACA7" s="717"/>
      <c r="ACB7" s="717"/>
      <c r="ACC7" s="717"/>
      <c r="ACD7" s="717"/>
      <c r="ACE7" s="717"/>
      <c r="ACF7" s="717"/>
      <c r="ACG7" s="717"/>
      <c r="ACH7" s="717"/>
      <c r="ACI7" s="717"/>
      <c r="ACJ7" s="717"/>
      <c r="ACK7" s="717"/>
      <c r="ACL7" s="717"/>
      <c r="ACM7" s="717"/>
      <c r="ACN7" s="717"/>
      <c r="ACO7" s="717"/>
      <c r="ACP7" s="717"/>
      <c r="ACQ7" s="717"/>
      <c r="ACR7" s="717"/>
      <c r="ACS7" s="717"/>
      <c r="ACT7" s="717"/>
      <c r="ACU7" s="717"/>
      <c r="ACV7" s="717"/>
      <c r="ACW7" s="717"/>
      <c r="ACX7" s="717"/>
      <c r="ACY7" s="717"/>
      <c r="ACZ7" s="717"/>
      <c r="ADA7" s="717"/>
      <c r="ADB7" s="717"/>
      <c r="ADC7" s="717"/>
      <c r="ADD7" s="717"/>
      <c r="ADE7" s="717"/>
      <c r="ADF7" s="717"/>
      <c r="ADG7" s="717"/>
      <c r="ADH7" s="717"/>
      <c r="ADI7" s="717"/>
      <c r="ADJ7" s="717"/>
      <c r="ADK7" s="717"/>
      <c r="ADL7" s="717"/>
      <c r="ADM7" s="717"/>
      <c r="ADN7" s="717"/>
      <c r="ADO7" s="717"/>
      <c r="ADP7" s="717"/>
      <c r="ADQ7" s="717"/>
      <c r="ADR7" s="717"/>
      <c r="ADS7" s="717"/>
      <c r="ADT7" s="717"/>
      <c r="ADU7" s="717"/>
      <c r="ADV7" s="717"/>
      <c r="ADW7" s="717"/>
      <c r="ADX7" s="717"/>
      <c r="ADY7" s="717"/>
      <c r="ADZ7" s="717"/>
      <c r="AEA7" s="717"/>
      <c r="AEB7" s="717"/>
      <c r="AEC7" s="717"/>
      <c r="AED7" s="717"/>
      <c r="AEE7" s="717"/>
      <c r="AEF7" s="717"/>
      <c r="AEG7" s="717"/>
      <c r="AEH7" s="717"/>
      <c r="AEI7" s="717"/>
      <c r="AEJ7" s="717"/>
      <c r="AEK7" s="717"/>
      <c r="AEL7" s="717"/>
    </row>
    <row r="8" spans="1:818" s="719" customFormat="1" ht="15" customHeight="1" thickTop="1" thickBot="1" x14ac:dyDescent="0.3">
      <c r="A8" s="712" t="s">
        <v>487</v>
      </c>
      <c r="B8" s="245">
        <v>0</v>
      </c>
      <c r="C8" s="245">
        <v>0</v>
      </c>
      <c r="D8" s="245">
        <v>0</v>
      </c>
      <c r="E8" s="245" t="s">
        <v>544</v>
      </c>
      <c r="F8" s="245" t="s">
        <v>544</v>
      </c>
      <c r="G8" s="245" t="s">
        <v>544</v>
      </c>
      <c r="H8" s="245" t="s">
        <v>544</v>
      </c>
      <c r="I8" s="717"/>
      <c r="J8" s="717"/>
      <c r="K8" s="717"/>
      <c r="L8" s="717"/>
      <c r="M8" s="717"/>
      <c r="N8" s="717"/>
      <c r="O8" s="717"/>
      <c r="P8" s="717"/>
      <c r="Q8" s="717"/>
      <c r="R8" s="717"/>
      <c r="S8" s="717"/>
      <c r="T8" s="717"/>
      <c r="U8" s="717"/>
      <c r="V8" s="717"/>
      <c r="W8" s="717"/>
      <c r="X8" s="717"/>
      <c r="Y8" s="717"/>
      <c r="Z8" s="717"/>
      <c r="AA8" s="717"/>
      <c r="AB8" s="717"/>
      <c r="AC8" s="717"/>
      <c r="AD8" s="717"/>
      <c r="AE8" s="717"/>
      <c r="AF8" s="717"/>
      <c r="AG8" s="717"/>
      <c r="AH8" s="717"/>
      <c r="AI8" s="717"/>
      <c r="AJ8" s="717"/>
      <c r="AK8" s="717"/>
      <c r="AL8" s="717"/>
      <c r="AM8" s="717"/>
      <c r="AN8" s="717"/>
      <c r="AO8" s="717"/>
      <c r="AP8" s="717"/>
      <c r="AQ8" s="717"/>
      <c r="AR8" s="717"/>
      <c r="AS8" s="717"/>
      <c r="AT8" s="717"/>
      <c r="AU8" s="717"/>
      <c r="AV8" s="717"/>
      <c r="AW8" s="717"/>
      <c r="AX8" s="717"/>
      <c r="AY8" s="717"/>
      <c r="AZ8" s="717"/>
      <c r="BA8" s="717"/>
      <c r="BB8" s="717"/>
      <c r="BC8" s="717"/>
      <c r="BD8" s="717"/>
      <c r="BE8" s="717"/>
      <c r="BF8" s="717"/>
      <c r="BG8" s="717"/>
      <c r="BH8" s="717"/>
      <c r="BI8" s="717"/>
      <c r="BJ8" s="717"/>
      <c r="BK8" s="717"/>
      <c r="BL8" s="717"/>
      <c r="BM8" s="717"/>
      <c r="BN8" s="717"/>
      <c r="BO8" s="717"/>
      <c r="BP8" s="717"/>
      <c r="BQ8" s="717"/>
      <c r="BR8" s="717"/>
      <c r="BS8" s="717"/>
      <c r="BT8" s="717"/>
      <c r="BU8" s="717"/>
      <c r="BV8" s="717"/>
      <c r="BW8" s="717"/>
      <c r="BX8" s="717"/>
      <c r="BY8" s="717"/>
      <c r="BZ8" s="717"/>
      <c r="CA8" s="717"/>
      <c r="CB8" s="717"/>
      <c r="CC8" s="717"/>
      <c r="CD8" s="717"/>
      <c r="CE8" s="717"/>
      <c r="CF8" s="717"/>
      <c r="CG8" s="717"/>
      <c r="CH8" s="717"/>
      <c r="CI8" s="717"/>
      <c r="CJ8" s="717"/>
      <c r="CK8" s="717"/>
      <c r="CL8" s="717"/>
      <c r="CM8" s="717"/>
      <c r="CN8" s="717"/>
      <c r="CO8" s="717"/>
      <c r="CP8" s="717"/>
      <c r="CQ8" s="717"/>
      <c r="CR8" s="717"/>
      <c r="CS8" s="717"/>
      <c r="CT8" s="717"/>
      <c r="CU8" s="717"/>
      <c r="CV8" s="717"/>
      <c r="CW8" s="717"/>
      <c r="CX8" s="717"/>
      <c r="CY8" s="717"/>
      <c r="CZ8" s="717"/>
      <c r="DA8" s="717"/>
      <c r="DB8" s="717"/>
      <c r="DC8" s="717"/>
      <c r="DD8" s="717"/>
      <c r="DE8" s="717"/>
      <c r="DF8" s="717"/>
      <c r="DG8" s="717"/>
      <c r="DH8" s="717"/>
      <c r="DI8" s="717"/>
      <c r="DJ8" s="717"/>
      <c r="DK8" s="717"/>
      <c r="DL8" s="717"/>
      <c r="DM8" s="717"/>
      <c r="DN8" s="717"/>
      <c r="DO8" s="717"/>
      <c r="DP8" s="717"/>
      <c r="DQ8" s="717"/>
      <c r="DR8" s="717"/>
      <c r="DS8" s="717"/>
      <c r="DT8" s="717"/>
      <c r="DU8" s="717"/>
      <c r="DV8" s="717"/>
      <c r="DW8" s="717"/>
      <c r="DX8" s="717"/>
      <c r="DY8" s="717"/>
      <c r="DZ8" s="717"/>
      <c r="EA8" s="717"/>
      <c r="EB8" s="717"/>
      <c r="EC8" s="717"/>
      <c r="ED8" s="717"/>
      <c r="EE8" s="717"/>
      <c r="EF8" s="717"/>
      <c r="EG8" s="717"/>
      <c r="EH8" s="717"/>
      <c r="EI8" s="717"/>
      <c r="EJ8" s="717"/>
      <c r="EK8" s="717"/>
      <c r="EL8" s="717"/>
      <c r="EM8" s="717"/>
      <c r="EN8" s="717"/>
      <c r="EO8" s="717"/>
      <c r="EP8" s="717"/>
      <c r="EQ8" s="717"/>
      <c r="ER8" s="717"/>
      <c r="ES8" s="717"/>
      <c r="ET8" s="717"/>
      <c r="EU8" s="717"/>
      <c r="EV8" s="717"/>
      <c r="EW8" s="717"/>
      <c r="EX8" s="717"/>
      <c r="EY8" s="717"/>
      <c r="EZ8" s="717"/>
      <c r="FA8" s="717"/>
      <c r="FB8" s="717"/>
      <c r="FC8" s="717"/>
      <c r="FD8" s="717"/>
      <c r="FE8" s="717"/>
      <c r="FF8" s="717"/>
      <c r="FG8" s="717"/>
      <c r="FH8" s="717"/>
      <c r="FI8" s="717"/>
      <c r="FJ8" s="717"/>
      <c r="FK8" s="717"/>
      <c r="FL8" s="717"/>
      <c r="FM8" s="717"/>
      <c r="FN8" s="717"/>
      <c r="FO8" s="717"/>
      <c r="FP8" s="717"/>
      <c r="FQ8" s="717"/>
      <c r="FR8" s="717"/>
      <c r="FS8" s="717"/>
      <c r="FT8" s="717"/>
      <c r="FU8" s="717"/>
      <c r="FV8" s="717"/>
      <c r="FW8" s="717"/>
      <c r="FX8" s="717"/>
      <c r="FY8" s="717"/>
      <c r="FZ8" s="717"/>
      <c r="GA8" s="717"/>
      <c r="GB8" s="717"/>
      <c r="GC8" s="717"/>
      <c r="GD8" s="717"/>
      <c r="GE8" s="717"/>
      <c r="GF8" s="717"/>
      <c r="GG8" s="717"/>
      <c r="GH8" s="717"/>
      <c r="GI8" s="717"/>
      <c r="GJ8" s="717"/>
      <c r="GK8" s="717"/>
      <c r="GL8" s="717"/>
      <c r="GM8" s="717"/>
      <c r="GN8" s="717"/>
      <c r="GO8" s="717"/>
      <c r="GP8" s="717"/>
      <c r="GQ8" s="717"/>
      <c r="GR8" s="717"/>
      <c r="GS8" s="717"/>
      <c r="GT8" s="717"/>
      <c r="GU8" s="717"/>
      <c r="GV8" s="717"/>
      <c r="GW8" s="717"/>
      <c r="GX8" s="717"/>
      <c r="GY8" s="717"/>
      <c r="GZ8" s="717"/>
      <c r="HA8" s="717"/>
      <c r="HB8" s="717"/>
      <c r="HC8" s="717"/>
      <c r="HD8" s="717"/>
      <c r="HE8" s="717"/>
      <c r="HF8" s="717"/>
      <c r="HG8" s="717"/>
      <c r="HH8" s="717"/>
      <c r="HI8" s="717"/>
      <c r="HJ8" s="717"/>
      <c r="HK8" s="717"/>
      <c r="HL8" s="717"/>
      <c r="HM8" s="717"/>
      <c r="HN8" s="717"/>
      <c r="HO8" s="717"/>
      <c r="HP8" s="717"/>
      <c r="HQ8" s="717"/>
      <c r="HR8" s="717"/>
      <c r="HS8" s="717"/>
      <c r="HT8" s="717"/>
      <c r="HU8" s="717"/>
      <c r="HV8" s="717"/>
      <c r="HW8" s="717"/>
      <c r="HX8" s="717"/>
      <c r="HY8" s="717"/>
      <c r="HZ8" s="717"/>
      <c r="IA8" s="717"/>
      <c r="IB8" s="717"/>
      <c r="IC8" s="717"/>
      <c r="ID8" s="717"/>
      <c r="IE8" s="717"/>
      <c r="IF8" s="717"/>
      <c r="IG8" s="717"/>
      <c r="IH8" s="717"/>
      <c r="II8" s="717"/>
      <c r="IJ8" s="717"/>
      <c r="IK8" s="717"/>
      <c r="IL8" s="717"/>
      <c r="IM8" s="717"/>
      <c r="IN8" s="717"/>
      <c r="IO8" s="717"/>
      <c r="IP8" s="717"/>
      <c r="IQ8" s="717"/>
      <c r="IR8" s="717"/>
      <c r="IS8" s="717"/>
      <c r="IT8" s="717"/>
      <c r="IU8" s="717"/>
      <c r="IV8" s="717"/>
      <c r="IW8" s="717"/>
      <c r="IX8" s="717"/>
      <c r="IY8" s="717"/>
      <c r="IZ8" s="717"/>
      <c r="JA8" s="717"/>
      <c r="JB8" s="717"/>
      <c r="JC8" s="717"/>
      <c r="JD8" s="717"/>
      <c r="JE8" s="717"/>
      <c r="JF8" s="717"/>
      <c r="JG8" s="717"/>
      <c r="JH8" s="717"/>
      <c r="JI8" s="717"/>
      <c r="JJ8" s="717"/>
      <c r="JK8" s="717"/>
      <c r="JL8" s="717"/>
      <c r="JM8" s="717"/>
      <c r="JN8" s="717"/>
      <c r="JO8" s="717"/>
      <c r="JP8" s="717"/>
      <c r="JQ8" s="717"/>
      <c r="JR8" s="717"/>
      <c r="JS8" s="717"/>
      <c r="JT8" s="717"/>
      <c r="JU8" s="717"/>
      <c r="JV8" s="717"/>
      <c r="JW8" s="717"/>
      <c r="JX8" s="717"/>
      <c r="JY8" s="717"/>
      <c r="JZ8" s="717"/>
      <c r="KA8" s="717"/>
      <c r="KB8" s="717"/>
      <c r="KC8" s="717"/>
      <c r="KD8" s="717"/>
      <c r="KE8" s="717"/>
      <c r="KF8" s="717"/>
      <c r="KG8" s="717"/>
      <c r="KH8" s="717"/>
      <c r="KI8" s="717"/>
      <c r="KJ8" s="717"/>
      <c r="KK8" s="717"/>
      <c r="KL8" s="717"/>
      <c r="KM8" s="717"/>
      <c r="KN8" s="717"/>
      <c r="KO8" s="717"/>
      <c r="KP8" s="717"/>
      <c r="KQ8" s="717"/>
      <c r="KR8" s="717"/>
      <c r="KS8" s="717"/>
      <c r="KT8" s="717"/>
      <c r="KU8" s="717"/>
      <c r="KV8" s="717"/>
      <c r="KW8" s="717"/>
      <c r="KX8" s="717"/>
      <c r="KY8" s="717"/>
      <c r="KZ8" s="717"/>
      <c r="LA8" s="717"/>
      <c r="LB8" s="717"/>
      <c r="LC8" s="717"/>
      <c r="LD8" s="717"/>
      <c r="LE8" s="717"/>
      <c r="LF8" s="717"/>
      <c r="LG8" s="717"/>
      <c r="LH8" s="717"/>
      <c r="LI8" s="717"/>
      <c r="LJ8" s="717"/>
      <c r="LK8" s="717"/>
      <c r="LL8" s="717"/>
      <c r="LM8" s="717"/>
      <c r="LN8" s="717"/>
      <c r="LO8" s="717"/>
      <c r="LP8" s="717"/>
      <c r="LQ8" s="717"/>
      <c r="LR8" s="717"/>
      <c r="LS8" s="717"/>
      <c r="LT8" s="717"/>
      <c r="LU8" s="717"/>
      <c r="LV8" s="717"/>
      <c r="LW8" s="717"/>
      <c r="LX8" s="717"/>
      <c r="LY8" s="717"/>
      <c r="LZ8" s="717"/>
      <c r="MA8" s="717"/>
      <c r="MB8" s="717"/>
      <c r="MC8" s="717"/>
      <c r="MD8" s="717"/>
      <c r="ME8" s="717"/>
      <c r="MF8" s="717"/>
      <c r="MG8" s="717"/>
      <c r="MH8" s="717"/>
      <c r="MI8" s="717"/>
      <c r="MJ8" s="717"/>
      <c r="MK8" s="717"/>
      <c r="ML8" s="717"/>
      <c r="MM8" s="717"/>
      <c r="MN8" s="717"/>
      <c r="MO8" s="717"/>
      <c r="MP8" s="717"/>
      <c r="MQ8" s="717"/>
      <c r="MR8" s="717"/>
      <c r="MS8" s="717"/>
      <c r="MT8" s="717"/>
      <c r="MU8" s="717"/>
      <c r="MV8" s="717"/>
      <c r="MW8" s="717"/>
      <c r="MX8" s="717"/>
      <c r="MY8" s="717"/>
      <c r="MZ8" s="717"/>
      <c r="NA8" s="717"/>
      <c r="NB8" s="717"/>
      <c r="NC8" s="717"/>
      <c r="ND8" s="717"/>
      <c r="NE8" s="717"/>
      <c r="NF8" s="717"/>
      <c r="NG8" s="717"/>
      <c r="NH8" s="717"/>
      <c r="NI8" s="717"/>
      <c r="NJ8" s="717"/>
      <c r="NK8" s="717"/>
      <c r="NL8" s="717"/>
      <c r="NM8" s="717"/>
      <c r="NN8" s="717"/>
      <c r="NO8" s="717"/>
      <c r="NP8" s="717"/>
      <c r="NQ8" s="717"/>
      <c r="NR8" s="717"/>
      <c r="NS8" s="717"/>
      <c r="NT8" s="717"/>
      <c r="NU8" s="717"/>
      <c r="NV8" s="717"/>
      <c r="NW8" s="717"/>
      <c r="NX8" s="717"/>
      <c r="NY8" s="717"/>
      <c r="NZ8" s="717"/>
      <c r="OA8" s="717"/>
      <c r="OB8" s="717"/>
      <c r="OC8" s="717"/>
      <c r="OD8" s="717"/>
      <c r="OE8" s="717"/>
      <c r="OF8" s="717"/>
      <c r="OG8" s="717"/>
      <c r="OH8" s="717"/>
      <c r="OI8" s="717"/>
      <c r="OJ8" s="717"/>
      <c r="OK8" s="717"/>
      <c r="OL8" s="717"/>
      <c r="OM8" s="717"/>
      <c r="ON8" s="717"/>
      <c r="OO8" s="717"/>
      <c r="OP8" s="717"/>
      <c r="OQ8" s="717"/>
      <c r="OR8" s="717"/>
      <c r="OS8" s="717"/>
      <c r="OT8" s="717"/>
      <c r="OU8" s="717"/>
      <c r="OV8" s="717"/>
      <c r="OW8" s="717"/>
      <c r="OX8" s="717"/>
      <c r="OY8" s="717"/>
      <c r="OZ8" s="717"/>
      <c r="PA8" s="717"/>
      <c r="PB8" s="717"/>
      <c r="PC8" s="717"/>
      <c r="PD8" s="717"/>
      <c r="PE8" s="717"/>
      <c r="PF8" s="717"/>
      <c r="PG8" s="717"/>
      <c r="PH8" s="717"/>
      <c r="PI8" s="717"/>
      <c r="PJ8" s="717"/>
      <c r="PK8" s="717"/>
      <c r="PL8" s="717"/>
      <c r="PM8" s="717"/>
      <c r="PN8" s="717"/>
      <c r="PO8" s="717"/>
      <c r="PP8" s="717"/>
      <c r="PQ8" s="717"/>
      <c r="PR8" s="717"/>
      <c r="PS8" s="717"/>
      <c r="PT8" s="717"/>
      <c r="PU8" s="717"/>
      <c r="PV8" s="717"/>
      <c r="PW8" s="717"/>
      <c r="PX8" s="717"/>
      <c r="PY8" s="717"/>
      <c r="PZ8" s="717"/>
      <c r="QA8" s="717"/>
      <c r="QB8" s="717"/>
      <c r="QC8" s="717"/>
      <c r="QD8" s="717"/>
      <c r="QE8" s="717"/>
      <c r="QF8" s="717"/>
      <c r="QG8" s="717"/>
      <c r="QH8" s="717"/>
      <c r="QI8" s="717"/>
      <c r="QJ8" s="717"/>
      <c r="QK8" s="717"/>
      <c r="QL8" s="717"/>
      <c r="QM8" s="717"/>
      <c r="QN8" s="717"/>
      <c r="QO8" s="717"/>
      <c r="QP8" s="717"/>
      <c r="QQ8" s="717"/>
      <c r="QR8" s="717"/>
      <c r="QS8" s="717"/>
      <c r="QT8" s="717"/>
      <c r="QU8" s="717"/>
      <c r="QV8" s="717"/>
      <c r="QW8" s="717"/>
      <c r="QX8" s="717"/>
      <c r="QY8" s="717"/>
      <c r="QZ8" s="717"/>
      <c r="RA8" s="717"/>
      <c r="RB8" s="717"/>
      <c r="RC8" s="717"/>
      <c r="RD8" s="717"/>
      <c r="RE8" s="717"/>
      <c r="RF8" s="717"/>
      <c r="RG8" s="717"/>
      <c r="RH8" s="717"/>
      <c r="RI8" s="717"/>
      <c r="RJ8" s="717"/>
      <c r="RK8" s="717"/>
      <c r="RL8" s="717"/>
      <c r="RM8" s="717"/>
      <c r="RN8" s="717"/>
      <c r="RO8" s="717"/>
      <c r="RP8" s="717"/>
      <c r="RQ8" s="717"/>
      <c r="RR8" s="717"/>
      <c r="RS8" s="717"/>
      <c r="RT8" s="717"/>
      <c r="RU8" s="717"/>
      <c r="RV8" s="717"/>
      <c r="RW8" s="717"/>
      <c r="RX8" s="717"/>
      <c r="RY8" s="717"/>
      <c r="RZ8" s="717"/>
      <c r="SA8" s="717"/>
      <c r="SB8" s="717"/>
      <c r="SC8" s="717"/>
      <c r="SD8" s="717"/>
      <c r="SE8" s="717"/>
      <c r="SF8" s="717"/>
      <c r="SG8" s="717"/>
      <c r="SH8" s="717"/>
      <c r="SI8" s="717"/>
      <c r="SJ8" s="717"/>
      <c r="SK8" s="717"/>
      <c r="SL8" s="717"/>
      <c r="SM8" s="717"/>
      <c r="SN8" s="717"/>
      <c r="SO8" s="717"/>
      <c r="SP8" s="717"/>
      <c r="SQ8" s="717"/>
      <c r="SR8" s="717"/>
      <c r="SS8" s="717"/>
      <c r="ST8" s="717"/>
      <c r="SU8" s="717"/>
      <c r="SV8" s="717"/>
      <c r="SW8" s="717"/>
      <c r="SX8" s="717"/>
      <c r="SY8" s="717"/>
      <c r="SZ8" s="717"/>
      <c r="TA8" s="717"/>
      <c r="TB8" s="717"/>
      <c r="TC8" s="717"/>
      <c r="TD8" s="717"/>
      <c r="TE8" s="717"/>
      <c r="TF8" s="717"/>
      <c r="TG8" s="717"/>
      <c r="TH8" s="717"/>
      <c r="TI8" s="717"/>
      <c r="TJ8" s="717"/>
      <c r="TK8" s="717"/>
      <c r="TL8" s="717"/>
      <c r="TM8" s="717"/>
      <c r="TN8" s="717"/>
      <c r="TO8" s="717"/>
      <c r="TP8" s="717"/>
      <c r="TQ8" s="717"/>
      <c r="TR8" s="717"/>
      <c r="TS8" s="717"/>
      <c r="TT8" s="717"/>
      <c r="TU8" s="717"/>
      <c r="TV8" s="717"/>
      <c r="TW8" s="717"/>
      <c r="TX8" s="717"/>
      <c r="TY8" s="717"/>
      <c r="TZ8" s="717"/>
      <c r="UA8" s="717"/>
      <c r="UB8" s="717"/>
      <c r="UC8" s="717"/>
      <c r="UD8" s="717"/>
      <c r="UE8" s="717"/>
      <c r="UF8" s="717"/>
      <c r="UG8" s="717"/>
      <c r="UH8" s="717"/>
      <c r="UI8" s="717"/>
      <c r="UJ8" s="717"/>
      <c r="UK8" s="717"/>
      <c r="UL8" s="717"/>
      <c r="UM8" s="717"/>
      <c r="UN8" s="717"/>
      <c r="UO8" s="717"/>
      <c r="UP8" s="717"/>
      <c r="UQ8" s="717"/>
      <c r="UR8" s="717"/>
      <c r="US8" s="717"/>
      <c r="UT8" s="717"/>
      <c r="UU8" s="717"/>
      <c r="UV8" s="717"/>
      <c r="UW8" s="717"/>
      <c r="UX8" s="717"/>
      <c r="UY8" s="717"/>
      <c r="UZ8" s="717"/>
      <c r="VA8" s="717"/>
      <c r="VB8" s="717"/>
      <c r="VC8" s="717"/>
      <c r="VD8" s="717"/>
      <c r="VE8" s="717"/>
      <c r="VF8" s="717"/>
      <c r="VG8" s="717"/>
      <c r="VH8" s="717"/>
      <c r="VI8" s="717"/>
      <c r="VJ8" s="717"/>
      <c r="VK8" s="717"/>
      <c r="VL8" s="717"/>
      <c r="VM8" s="717"/>
      <c r="VN8" s="717"/>
      <c r="VO8" s="717"/>
      <c r="VP8" s="717"/>
      <c r="VQ8" s="717"/>
      <c r="VR8" s="717"/>
      <c r="VS8" s="717"/>
      <c r="VT8" s="717"/>
      <c r="VU8" s="717"/>
      <c r="VV8" s="717"/>
      <c r="VW8" s="717"/>
      <c r="VX8" s="717"/>
      <c r="VY8" s="717"/>
      <c r="VZ8" s="717"/>
      <c r="WA8" s="717"/>
      <c r="WB8" s="717"/>
      <c r="WC8" s="717"/>
      <c r="WD8" s="717"/>
      <c r="WE8" s="717"/>
      <c r="WF8" s="717"/>
      <c r="WG8" s="717"/>
      <c r="WH8" s="717"/>
      <c r="WI8" s="717"/>
      <c r="WJ8" s="717"/>
      <c r="WK8" s="717"/>
      <c r="WL8" s="717"/>
      <c r="WM8" s="717"/>
      <c r="WN8" s="717"/>
      <c r="WO8" s="717"/>
      <c r="WP8" s="717"/>
      <c r="WQ8" s="717"/>
      <c r="WR8" s="717"/>
      <c r="WS8" s="717"/>
      <c r="WT8" s="717"/>
      <c r="WU8" s="717"/>
      <c r="WV8" s="717"/>
      <c r="WW8" s="717"/>
      <c r="WX8" s="717"/>
      <c r="WY8" s="717"/>
      <c r="WZ8" s="717"/>
      <c r="XA8" s="717"/>
      <c r="XB8" s="717"/>
      <c r="XC8" s="717"/>
      <c r="XD8" s="717"/>
      <c r="XE8" s="717"/>
      <c r="XF8" s="717"/>
      <c r="XG8" s="717"/>
      <c r="XH8" s="717"/>
      <c r="XI8" s="717"/>
      <c r="XJ8" s="717"/>
      <c r="XK8" s="717"/>
      <c r="XL8" s="717"/>
      <c r="XM8" s="717"/>
      <c r="XN8" s="717"/>
      <c r="XO8" s="717"/>
      <c r="XP8" s="717"/>
      <c r="XQ8" s="717"/>
      <c r="XR8" s="717"/>
      <c r="XS8" s="717"/>
      <c r="XT8" s="717"/>
      <c r="XU8" s="717"/>
      <c r="XV8" s="717"/>
      <c r="XW8" s="717"/>
      <c r="XX8" s="717"/>
      <c r="XY8" s="717"/>
      <c r="XZ8" s="717"/>
      <c r="YA8" s="717"/>
      <c r="YB8" s="717"/>
      <c r="YC8" s="717"/>
      <c r="YD8" s="717"/>
      <c r="YE8" s="717"/>
      <c r="YF8" s="717"/>
      <c r="YG8" s="717"/>
      <c r="YH8" s="717"/>
      <c r="YI8" s="717"/>
      <c r="YJ8" s="717"/>
      <c r="YK8" s="717"/>
      <c r="YL8" s="717"/>
      <c r="YM8" s="717"/>
      <c r="YN8" s="717"/>
      <c r="YO8" s="717"/>
      <c r="YP8" s="717"/>
      <c r="YQ8" s="717"/>
      <c r="YR8" s="717"/>
      <c r="YS8" s="717"/>
      <c r="YT8" s="717"/>
      <c r="YU8" s="717"/>
      <c r="YV8" s="717"/>
      <c r="YW8" s="717"/>
      <c r="YX8" s="717"/>
      <c r="YY8" s="717"/>
      <c r="YZ8" s="717"/>
      <c r="ZA8" s="717"/>
      <c r="ZB8" s="717"/>
      <c r="ZC8" s="717"/>
      <c r="ZD8" s="717"/>
      <c r="ZE8" s="717"/>
      <c r="ZF8" s="717"/>
      <c r="ZG8" s="717"/>
      <c r="ZH8" s="717"/>
      <c r="ZI8" s="717"/>
      <c r="ZJ8" s="717"/>
      <c r="ZK8" s="717"/>
      <c r="ZL8" s="717"/>
      <c r="ZM8" s="717"/>
      <c r="ZN8" s="717"/>
      <c r="ZO8" s="717"/>
      <c r="ZP8" s="717"/>
      <c r="ZQ8" s="717"/>
      <c r="ZR8" s="717"/>
      <c r="ZS8" s="717"/>
      <c r="ZT8" s="717"/>
      <c r="ZU8" s="717"/>
      <c r="ZV8" s="717"/>
      <c r="ZW8" s="717"/>
      <c r="ZX8" s="717"/>
      <c r="ZY8" s="717"/>
      <c r="ZZ8" s="717"/>
      <c r="AAA8" s="717"/>
      <c r="AAB8" s="717"/>
      <c r="AAC8" s="717"/>
      <c r="AAD8" s="717"/>
      <c r="AAE8" s="717"/>
      <c r="AAF8" s="717"/>
      <c r="AAG8" s="717"/>
      <c r="AAH8" s="717"/>
      <c r="AAI8" s="717"/>
      <c r="AAJ8" s="717"/>
      <c r="AAK8" s="717"/>
      <c r="AAL8" s="717"/>
      <c r="AAM8" s="717"/>
      <c r="AAN8" s="717"/>
      <c r="AAO8" s="717"/>
      <c r="AAP8" s="717"/>
      <c r="AAQ8" s="717"/>
      <c r="AAR8" s="717"/>
      <c r="AAS8" s="717"/>
      <c r="AAT8" s="717"/>
      <c r="AAU8" s="717"/>
      <c r="AAV8" s="717"/>
      <c r="AAW8" s="717"/>
      <c r="AAX8" s="717"/>
      <c r="AAY8" s="717"/>
      <c r="AAZ8" s="717"/>
      <c r="ABA8" s="717"/>
      <c r="ABB8" s="717"/>
      <c r="ABC8" s="717"/>
      <c r="ABD8" s="717"/>
      <c r="ABE8" s="717"/>
      <c r="ABF8" s="717"/>
      <c r="ABG8" s="717"/>
      <c r="ABH8" s="717"/>
      <c r="ABI8" s="717"/>
      <c r="ABJ8" s="717"/>
      <c r="ABK8" s="717"/>
      <c r="ABL8" s="717"/>
      <c r="ABM8" s="717"/>
      <c r="ABN8" s="717"/>
      <c r="ABO8" s="717"/>
      <c r="ABP8" s="717"/>
      <c r="ABQ8" s="717"/>
      <c r="ABR8" s="717"/>
      <c r="ABS8" s="717"/>
      <c r="ABT8" s="717"/>
      <c r="ABU8" s="717"/>
      <c r="ABV8" s="717"/>
      <c r="ABW8" s="717"/>
      <c r="ABX8" s="717"/>
      <c r="ABY8" s="717"/>
      <c r="ABZ8" s="717"/>
      <c r="ACA8" s="717"/>
      <c r="ACB8" s="717"/>
      <c r="ACC8" s="717"/>
      <c r="ACD8" s="717"/>
      <c r="ACE8" s="717"/>
      <c r="ACF8" s="717"/>
      <c r="ACG8" s="717"/>
      <c r="ACH8" s="717"/>
      <c r="ACI8" s="717"/>
      <c r="ACJ8" s="717"/>
      <c r="ACK8" s="717"/>
      <c r="ACL8" s="717"/>
      <c r="ACM8" s="717"/>
      <c r="ACN8" s="717"/>
      <c r="ACO8" s="717"/>
      <c r="ACP8" s="717"/>
      <c r="ACQ8" s="717"/>
      <c r="ACR8" s="717"/>
      <c r="ACS8" s="717"/>
      <c r="ACT8" s="717"/>
      <c r="ACU8" s="717"/>
      <c r="ACV8" s="717"/>
      <c r="ACW8" s="717"/>
      <c r="ACX8" s="717"/>
      <c r="ACY8" s="717"/>
      <c r="ACZ8" s="717"/>
      <c r="ADA8" s="717"/>
      <c r="ADB8" s="717"/>
      <c r="ADC8" s="717"/>
      <c r="ADD8" s="717"/>
      <c r="ADE8" s="717"/>
      <c r="ADF8" s="717"/>
      <c r="ADG8" s="717"/>
      <c r="ADH8" s="717"/>
      <c r="ADI8" s="717"/>
      <c r="ADJ8" s="717"/>
      <c r="ADK8" s="717"/>
      <c r="ADL8" s="717"/>
      <c r="ADM8" s="717"/>
      <c r="ADN8" s="717"/>
      <c r="ADO8" s="717"/>
      <c r="ADP8" s="717"/>
      <c r="ADQ8" s="717"/>
      <c r="ADR8" s="717"/>
      <c r="ADS8" s="717"/>
      <c r="ADT8" s="717"/>
      <c r="ADU8" s="717"/>
      <c r="ADV8" s="717"/>
      <c r="ADW8" s="717"/>
      <c r="ADX8" s="717"/>
      <c r="ADY8" s="717"/>
      <c r="ADZ8" s="717"/>
      <c r="AEA8" s="717"/>
      <c r="AEB8" s="717"/>
      <c r="AEC8" s="717"/>
      <c r="AED8" s="717"/>
      <c r="AEE8" s="717"/>
      <c r="AEF8" s="717"/>
      <c r="AEG8" s="717"/>
      <c r="AEH8" s="717"/>
      <c r="AEI8" s="717"/>
      <c r="AEJ8" s="717"/>
      <c r="AEK8" s="717"/>
      <c r="AEL8" s="717"/>
    </row>
    <row r="9" spans="1:818" s="718" customFormat="1" ht="15" customHeight="1" thickTop="1" thickBot="1" x14ac:dyDescent="0.3">
      <c r="A9" s="663" t="s">
        <v>488</v>
      </c>
      <c r="B9" s="246" t="s">
        <v>544</v>
      </c>
      <c r="C9" s="246" t="s">
        <v>544</v>
      </c>
      <c r="D9" s="246" t="s">
        <v>544</v>
      </c>
      <c r="E9" s="246" t="s">
        <v>544</v>
      </c>
      <c r="F9" s="246">
        <v>0</v>
      </c>
      <c r="G9" s="246" t="s">
        <v>544</v>
      </c>
      <c r="H9" s="246">
        <v>5</v>
      </c>
      <c r="I9" s="717"/>
      <c r="J9" s="717"/>
      <c r="K9" s="717"/>
      <c r="L9" s="717"/>
      <c r="M9" s="717"/>
      <c r="N9" s="717"/>
      <c r="O9" s="717"/>
      <c r="P9" s="717"/>
      <c r="Q9" s="717"/>
      <c r="R9" s="717"/>
      <c r="S9" s="717"/>
      <c r="T9" s="717"/>
      <c r="U9" s="717"/>
      <c r="V9" s="717"/>
      <c r="W9" s="717"/>
      <c r="X9" s="717"/>
      <c r="Y9" s="717"/>
      <c r="Z9" s="717"/>
      <c r="AA9" s="717"/>
      <c r="AB9" s="717"/>
      <c r="AC9" s="717"/>
      <c r="AD9" s="717"/>
      <c r="AE9" s="717"/>
      <c r="AF9" s="717"/>
      <c r="AG9" s="717"/>
      <c r="AH9" s="717"/>
      <c r="AI9" s="717"/>
      <c r="AJ9" s="717"/>
      <c r="AK9" s="717"/>
      <c r="AL9" s="717"/>
      <c r="AM9" s="717"/>
      <c r="AN9" s="717"/>
      <c r="AO9" s="717"/>
      <c r="AP9" s="717"/>
      <c r="AQ9" s="717"/>
      <c r="AR9" s="717"/>
      <c r="AS9" s="717"/>
      <c r="AT9" s="717"/>
      <c r="AU9" s="717"/>
      <c r="AV9" s="717"/>
      <c r="AW9" s="717"/>
      <c r="AX9" s="717"/>
      <c r="AY9" s="717"/>
      <c r="AZ9" s="717"/>
      <c r="BA9" s="717"/>
      <c r="BB9" s="717"/>
      <c r="BC9" s="717"/>
      <c r="BD9" s="717"/>
      <c r="BE9" s="717"/>
      <c r="BF9" s="717"/>
      <c r="BG9" s="717"/>
      <c r="BH9" s="717"/>
      <c r="BI9" s="717"/>
      <c r="BJ9" s="717"/>
      <c r="BK9" s="717"/>
      <c r="BL9" s="717"/>
      <c r="BM9" s="717"/>
      <c r="BN9" s="717"/>
      <c r="BO9" s="717"/>
      <c r="BP9" s="717"/>
      <c r="BQ9" s="717"/>
      <c r="BR9" s="717"/>
      <c r="BS9" s="717"/>
      <c r="BT9" s="717"/>
      <c r="BU9" s="717"/>
      <c r="BV9" s="717"/>
      <c r="BW9" s="717"/>
      <c r="BX9" s="717"/>
      <c r="BY9" s="717"/>
      <c r="BZ9" s="717"/>
      <c r="CA9" s="717"/>
      <c r="CB9" s="717"/>
      <c r="CC9" s="717"/>
      <c r="CD9" s="717"/>
      <c r="CE9" s="717"/>
      <c r="CF9" s="717"/>
      <c r="CG9" s="717"/>
      <c r="CH9" s="717"/>
      <c r="CI9" s="717"/>
      <c r="CJ9" s="717"/>
      <c r="CK9" s="717"/>
      <c r="CL9" s="717"/>
      <c r="CM9" s="717"/>
      <c r="CN9" s="717"/>
      <c r="CO9" s="717"/>
      <c r="CP9" s="717"/>
      <c r="CQ9" s="717"/>
      <c r="CR9" s="717"/>
      <c r="CS9" s="717"/>
      <c r="CT9" s="717"/>
      <c r="CU9" s="717"/>
      <c r="CV9" s="717"/>
      <c r="CW9" s="717"/>
      <c r="CX9" s="717"/>
      <c r="CY9" s="717"/>
      <c r="CZ9" s="717"/>
      <c r="DA9" s="717"/>
      <c r="DB9" s="717"/>
      <c r="DC9" s="717"/>
      <c r="DD9" s="717"/>
      <c r="DE9" s="717"/>
      <c r="DF9" s="717"/>
      <c r="DG9" s="717"/>
      <c r="DH9" s="717"/>
      <c r="DI9" s="717"/>
      <c r="DJ9" s="717"/>
      <c r="DK9" s="717"/>
      <c r="DL9" s="717"/>
      <c r="DM9" s="717"/>
      <c r="DN9" s="717"/>
      <c r="DO9" s="717"/>
      <c r="DP9" s="717"/>
      <c r="DQ9" s="717"/>
      <c r="DR9" s="717"/>
      <c r="DS9" s="717"/>
      <c r="DT9" s="717"/>
      <c r="DU9" s="717"/>
      <c r="DV9" s="717"/>
      <c r="DW9" s="717"/>
      <c r="DX9" s="717"/>
      <c r="DY9" s="717"/>
      <c r="DZ9" s="717"/>
      <c r="EA9" s="717"/>
      <c r="EB9" s="717"/>
      <c r="EC9" s="717"/>
      <c r="ED9" s="717"/>
      <c r="EE9" s="717"/>
      <c r="EF9" s="717"/>
      <c r="EG9" s="717"/>
      <c r="EH9" s="717"/>
      <c r="EI9" s="717"/>
      <c r="EJ9" s="717"/>
      <c r="EK9" s="717"/>
      <c r="EL9" s="717"/>
      <c r="EM9" s="717"/>
      <c r="EN9" s="717"/>
      <c r="EO9" s="717"/>
      <c r="EP9" s="717"/>
      <c r="EQ9" s="717"/>
      <c r="ER9" s="717"/>
      <c r="ES9" s="717"/>
      <c r="ET9" s="717"/>
      <c r="EU9" s="717"/>
      <c r="EV9" s="717"/>
      <c r="EW9" s="717"/>
      <c r="EX9" s="717"/>
      <c r="EY9" s="717"/>
      <c r="EZ9" s="717"/>
      <c r="FA9" s="717"/>
      <c r="FB9" s="717"/>
      <c r="FC9" s="717"/>
      <c r="FD9" s="717"/>
      <c r="FE9" s="717"/>
      <c r="FF9" s="717"/>
      <c r="FG9" s="717"/>
      <c r="FH9" s="717"/>
      <c r="FI9" s="717"/>
      <c r="FJ9" s="717"/>
      <c r="FK9" s="717"/>
      <c r="FL9" s="717"/>
      <c r="FM9" s="717"/>
      <c r="FN9" s="717"/>
      <c r="FO9" s="717"/>
      <c r="FP9" s="717"/>
      <c r="FQ9" s="717"/>
      <c r="FR9" s="717"/>
      <c r="FS9" s="717"/>
      <c r="FT9" s="717"/>
      <c r="FU9" s="717"/>
      <c r="FV9" s="717"/>
      <c r="FW9" s="717"/>
      <c r="FX9" s="717"/>
      <c r="FY9" s="717"/>
      <c r="FZ9" s="717"/>
      <c r="GA9" s="717"/>
      <c r="GB9" s="717"/>
      <c r="GC9" s="717"/>
      <c r="GD9" s="717"/>
      <c r="GE9" s="717"/>
      <c r="GF9" s="717"/>
      <c r="GG9" s="717"/>
      <c r="GH9" s="717"/>
      <c r="GI9" s="717"/>
      <c r="GJ9" s="717"/>
      <c r="GK9" s="717"/>
      <c r="GL9" s="717"/>
      <c r="GM9" s="717"/>
      <c r="GN9" s="717"/>
      <c r="GO9" s="717"/>
      <c r="GP9" s="717"/>
      <c r="GQ9" s="717"/>
      <c r="GR9" s="717"/>
      <c r="GS9" s="717"/>
      <c r="GT9" s="717"/>
      <c r="GU9" s="717"/>
      <c r="GV9" s="717"/>
      <c r="GW9" s="717"/>
      <c r="GX9" s="717"/>
      <c r="GY9" s="717"/>
      <c r="GZ9" s="717"/>
      <c r="HA9" s="717"/>
      <c r="HB9" s="717"/>
      <c r="HC9" s="717"/>
      <c r="HD9" s="717"/>
      <c r="HE9" s="717"/>
      <c r="HF9" s="717"/>
      <c r="HG9" s="717"/>
      <c r="HH9" s="717"/>
      <c r="HI9" s="717"/>
      <c r="HJ9" s="717"/>
      <c r="HK9" s="717"/>
      <c r="HL9" s="717"/>
      <c r="HM9" s="717"/>
      <c r="HN9" s="717"/>
      <c r="HO9" s="717"/>
      <c r="HP9" s="717"/>
      <c r="HQ9" s="717"/>
      <c r="HR9" s="717"/>
      <c r="HS9" s="717"/>
      <c r="HT9" s="717"/>
      <c r="HU9" s="717"/>
      <c r="HV9" s="717"/>
      <c r="HW9" s="717"/>
      <c r="HX9" s="717"/>
      <c r="HY9" s="717"/>
      <c r="HZ9" s="717"/>
      <c r="IA9" s="717"/>
      <c r="IB9" s="717"/>
      <c r="IC9" s="717"/>
      <c r="ID9" s="717"/>
      <c r="IE9" s="717"/>
      <c r="IF9" s="717"/>
      <c r="IG9" s="717"/>
      <c r="IH9" s="717"/>
      <c r="II9" s="717"/>
      <c r="IJ9" s="717"/>
      <c r="IK9" s="717"/>
      <c r="IL9" s="717"/>
      <c r="IM9" s="717"/>
      <c r="IN9" s="717"/>
      <c r="IO9" s="717"/>
      <c r="IP9" s="717"/>
      <c r="IQ9" s="717"/>
      <c r="IR9" s="717"/>
      <c r="IS9" s="717"/>
      <c r="IT9" s="717"/>
      <c r="IU9" s="717"/>
      <c r="IV9" s="717"/>
      <c r="IW9" s="717"/>
      <c r="IX9" s="717"/>
      <c r="IY9" s="717"/>
      <c r="IZ9" s="717"/>
      <c r="JA9" s="717"/>
      <c r="JB9" s="717"/>
      <c r="JC9" s="717"/>
      <c r="JD9" s="717"/>
      <c r="JE9" s="717"/>
      <c r="JF9" s="717"/>
      <c r="JG9" s="717"/>
      <c r="JH9" s="717"/>
      <c r="JI9" s="717"/>
      <c r="JJ9" s="717"/>
      <c r="JK9" s="717"/>
      <c r="JL9" s="717"/>
      <c r="JM9" s="717"/>
      <c r="JN9" s="717"/>
      <c r="JO9" s="717"/>
      <c r="JP9" s="717"/>
      <c r="JQ9" s="717"/>
      <c r="JR9" s="717"/>
      <c r="JS9" s="717"/>
      <c r="JT9" s="717"/>
      <c r="JU9" s="717"/>
      <c r="JV9" s="717"/>
      <c r="JW9" s="717"/>
      <c r="JX9" s="717"/>
      <c r="JY9" s="717"/>
      <c r="JZ9" s="717"/>
      <c r="KA9" s="717"/>
      <c r="KB9" s="717"/>
      <c r="KC9" s="717"/>
      <c r="KD9" s="717"/>
      <c r="KE9" s="717"/>
      <c r="KF9" s="717"/>
      <c r="KG9" s="717"/>
      <c r="KH9" s="717"/>
      <c r="KI9" s="717"/>
      <c r="KJ9" s="717"/>
      <c r="KK9" s="717"/>
      <c r="KL9" s="717"/>
      <c r="KM9" s="717"/>
      <c r="KN9" s="717"/>
      <c r="KO9" s="717"/>
      <c r="KP9" s="717"/>
      <c r="KQ9" s="717"/>
      <c r="KR9" s="717"/>
      <c r="KS9" s="717"/>
      <c r="KT9" s="717"/>
      <c r="KU9" s="717"/>
      <c r="KV9" s="717"/>
      <c r="KW9" s="717"/>
      <c r="KX9" s="717"/>
      <c r="KY9" s="717"/>
      <c r="KZ9" s="717"/>
      <c r="LA9" s="717"/>
      <c r="LB9" s="717"/>
      <c r="LC9" s="717"/>
      <c r="LD9" s="717"/>
      <c r="LE9" s="717"/>
      <c r="LF9" s="717"/>
      <c r="LG9" s="717"/>
      <c r="LH9" s="717"/>
      <c r="LI9" s="717"/>
      <c r="LJ9" s="717"/>
      <c r="LK9" s="717"/>
      <c r="LL9" s="717"/>
      <c r="LM9" s="717"/>
      <c r="LN9" s="717"/>
      <c r="LO9" s="717"/>
      <c r="LP9" s="717"/>
      <c r="LQ9" s="717"/>
      <c r="LR9" s="717"/>
      <c r="LS9" s="717"/>
      <c r="LT9" s="717"/>
      <c r="LU9" s="717"/>
      <c r="LV9" s="717"/>
      <c r="LW9" s="717"/>
      <c r="LX9" s="717"/>
      <c r="LY9" s="717"/>
      <c r="LZ9" s="717"/>
      <c r="MA9" s="717"/>
      <c r="MB9" s="717"/>
      <c r="MC9" s="717"/>
      <c r="MD9" s="717"/>
      <c r="ME9" s="717"/>
      <c r="MF9" s="717"/>
      <c r="MG9" s="717"/>
      <c r="MH9" s="717"/>
      <c r="MI9" s="717"/>
      <c r="MJ9" s="717"/>
      <c r="MK9" s="717"/>
      <c r="ML9" s="717"/>
      <c r="MM9" s="717"/>
      <c r="MN9" s="717"/>
      <c r="MO9" s="717"/>
      <c r="MP9" s="717"/>
      <c r="MQ9" s="717"/>
      <c r="MR9" s="717"/>
      <c r="MS9" s="717"/>
      <c r="MT9" s="717"/>
      <c r="MU9" s="717"/>
      <c r="MV9" s="717"/>
      <c r="MW9" s="717"/>
      <c r="MX9" s="717"/>
      <c r="MY9" s="717"/>
      <c r="MZ9" s="717"/>
      <c r="NA9" s="717"/>
      <c r="NB9" s="717"/>
      <c r="NC9" s="717"/>
      <c r="ND9" s="717"/>
      <c r="NE9" s="717"/>
      <c r="NF9" s="717"/>
      <c r="NG9" s="717"/>
      <c r="NH9" s="717"/>
      <c r="NI9" s="717"/>
      <c r="NJ9" s="717"/>
      <c r="NK9" s="717"/>
      <c r="NL9" s="717"/>
      <c r="NM9" s="717"/>
      <c r="NN9" s="717"/>
      <c r="NO9" s="717"/>
      <c r="NP9" s="717"/>
      <c r="NQ9" s="717"/>
      <c r="NR9" s="717"/>
      <c r="NS9" s="717"/>
      <c r="NT9" s="717"/>
      <c r="NU9" s="717"/>
      <c r="NV9" s="717"/>
      <c r="NW9" s="717"/>
      <c r="NX9" s="717"/>
      <c r="NY9" s="717"/>
      <c r="NZ9" s="717"/>
      <c r="OA9" s="717"/>
      <c r="OB9" s="717"/>
      <c r="OC9" s="717"/>
      <c r="OD9" s="717"/>
      <c r="OE9" s="717"/>
      <c r="OF9" s="717"/>
      <c r="OG9" s="717"/>
      <c r="OH9" s="717"/>
      <c r="OI9" s="717"/>
      <c r="OJ9" s="717"/>
      <c r="OK9" s="717"/>
      <c r="OL9" s="717"/>
      <c r="OM9" s="717"/>
      <c r="ON9" s="717"/>
      <c r="OO9" s="717"/>
      <c r="OP9" s="717"/>
      <c r="OQ9" s="717"/>
      <c r="OR9" s="717"/>
      <c r="OS9" s="717"/>
      <c r="OT9" s="717"/>
      <c r="OU9" s="717"/>
      <c r="OV9" s="717"/>
      <c r="OW9" s="717"/>
      <c r="OX9" s="717"/>
      <c r="OY9" s="717"/>
      <c r="OZ9" s="717"/>
      <c r="PA9" s="717"/>
      <c r="PB9" s="717"/>
      <c r="PC9" s="717"/>
      <c r="PD9" s="717"/>
      <c r="PE9" s="717"/>
      <c r="PF9" s="717"/>
      <c r="PG9" s="717"/>
      <c r="PH9" s="717"/>
      <c r="PI9" s="717"/>
      <c r="PJ9" s="717"/>
      <c r="PK9" s="717"/>
      <c r="PL9" s="717"/>
      <c r="PM9" s="717"/>
      <c r="PN9" s="717"/>
      <c r="PO9" s="717"/>
      <c r="PP9" s="717"/>
      <c r="PQ9" s="717"/>
      <c r="PR9" s="717"/>
      <c r="PS9" s="717"/>
      <c r="PT9" s="717"/>
      <c r="PU9" s="717"/>
      <c r="PV9" s="717"/>
      <c r="PW9" s="717"/>
      <c r="PX9" s="717"/>
      <c r="PY9" s="717"/>
      <c r="PZ9" s="717"/>
      <c r="QA9" s="717"/>
      <c r="QB9" s="717"/>
      <c r="QC9" s="717"/>
      <c r="QD9" s="717"/>
      <c r="QE9" s="717"/>
      <c r="QF9" s="717"/>
      <c r="QG9" s="717"/>
      <c r="QH9" s="717"/>
      <c r="QI9" s="717"/>
      <c r="QJ9" s="717"/>
      <c r="QK9" s="717"/>
      <c r="QL9" s="717"/>
      <c r="QM9" s="717"/>
      <c r="QN9" s="717"/>
      <c r="QO9" s="717"/>
      <c r="QP9" s="717"/>
      <c r="QQ9" s="717"/>
      <c r="QR9" s="717"/>
      <c r="QS9" s="717"/>
      <c r="QT9" s="717"/>
      <c r="QU9" s="717"/>
      <c r="QV9" s="717"/>
      <c r="QW9" s="717"/>
      <c r="QX9" s="717"/>
      <c r="QY9" s="717"/>
      <c r="QZ9" s="717"/>
      <c r="RA9" s="717"/>
      <c r="RB9" s="717"/>
      <c r="RC9" s="717"/>
      <c r="RD9" s="717"/>
      <c r="RE9" s="717"/>
      <c r="RF9" s="717"/>
      <c r="RG9" s="717"/>
      <c r="RH9" s="717"/>
      <c r="RI9" s="717"/>
      <c r="RJ9" s="717"/>
      <c r="RK9" s="717"/>
      <c r="RL9" s="717"/>
      <c r="RM9" s="717"/>
      <c r="RN9" s="717"/>
      <c r="RO9" s="717"/>
      <c r="RP9" s="717"/>
      <c r="RQ9" s="717"/>
      <c r="RR9" s="717"/>
      <c r="RS9" s="717"/>
      <c r="RT9" s="717"/>
      <c r="RU9" s="717"/>
      <c r="RV9" s="717"/>
      <c r="RW9" s="717"/>
      <c r="RX9" s="717"/>
      <c r="RY9" s="717"/>
      <c r="RZ9" s="717"/>
      <c r="SA9" s="717"/>
      <c r="SB9" s="717"/>
      <c r="SC9" s="717"/>
      <c r="SD9" s="717"/>
      <c r="SE9" s="717"/>
      <c r="SF9" s="717"/>
      <c r="SG9" s="717"/>
      <c r="SH9" s="717"/>
      <c r="SI9" s="717"/>
      <c r="SJ9" s="717"/>
      <c r="SK9" s="717"/>
      <c r="SL9" s="717"/>
      <c r="SM9" s="717"/>
      <c r="SN9" s="717"/>
      <c r="SO9" s="717"/>
      <c r="SP9" s="717"/>
      <c r="SQ9" s="717"/>
      <c r="SR9" s="717"/>
      <c r="SS9" s="717"/>
      <c r="ST9" s="717"/>
      <c r="SU9" s="717"/>
      <c r="SV9" s="717"/>
      <c r="SW9" s="717"/>
      <c r="SX9" s="717"/>
      <c r="SY9" s="717"/>
      <c r="SZ9" s="717"/>
      <c r="TA9" s="717"/>
      <c r="TB9" s="717"/>
      <c r="TC9" s="717"/>
      <c r="TD9" s="717"/>
      <c r="TE9" s="717"/>
      <c r="TF9" s="717"/>
      <c r="TG9" s="717"/>
      <c r="TH9" s="717"/>
      <c r="TI9" s="717"/>
      <c r="TJ9" s="717"/>
      <c r="TK9" s="717"/>
      <c r="TL9" s="717"/>
      <c r="TM9" s="717"/>
      <c r="TN9" s="717"/>
      <c r="TO9" s="717"/>
      <c r="TP9" s="717"/>
      <c r="TQ9" s="717"/>
      <c r="TR9" s="717"/>
      <c r="TS9" s="717"/>
      <c r="TT9" s="717"/>
      <c r="TU9" s="717"/>
      <c r="TV9" s="717"/>
      <c r="TW9" s="717"/>
      <c r="TX9" s="717"/>
      <c r="TY9" s="717"/>
      <c r="TZ9" s="717"/>
      <c r="UA9" s="717"/>
      <c r="UB9" s="717"/>
      <c r="UC9" s="717"/>
      <c r="UD9" s="717"/>
      <c r="UE9" s="717"/>
      <c r="UF9" s="717"/>
      <c r="UG9" s="717"/>
      <c r="UH9" s="717"/>
      <c r="UI9" s="717"/>
      <c r="UJ9" s="717"/>
      <c r="UK9" s="717"/>
      <c r="UL9" s="717"/>
      <c r="UM9" s="717"/>
      <c r="UN9" s="717"/>
      <c r="UO9" s="717"/>
      <c r="UP9" s="717"/>
      <c r="UQ9" s="717"/>
      <c r="UR9" s="717"/>
      <c r="US9" s="717"/>
      <c r="UT9" s="717"/>
      <c r="UU9" s="717"/>
      <c r="UV9" s="717"/>
      <c r="UW9" s="717"/>
      <c r="UX9" s="717"/>
      <c r="UY9" s="717"/>
      <c r="UZ9" s="717"/>
      <c r="VA9" s="717"/>
      <c r="VB9" s="717"/>
      <c r="VC9" s="717"/>
      <c r="VD9" s="717"/>
      <c r="VE9" s="717"/>
      <c r="VF9" s="717"/>
      <c r="VG9" s="717"/>
      <c r="VH9" s="717"/>
      <c r="VI9" s="717"/>
      <c r="VJ9" s="717"/>
      <c r="VK9" s="717"/>
      <c r="VL9" s="717"/>
      <c r="VM9" s="717"/>
      <c r="VN9" s="717"/>
      <c r="VO9" s="717"/>
      <c r="VP9" s="717"/>
      <c r="VQ9" s="717"/>
      <c r="VR9" s="717"/>
      <c r="VS9" s="717"/>
      <c r="VT9" s="717"/>
      <c r="VU9" s="717"/>
      <c r="VV9" s="717"/>
      <c r="VW9" s="717"/>
      <c r="VX9" s="717"/>
      <c r="VY9" s="717"/>
      <c r="VZ9" s="717"/>
      <c r="WA9" s="717"/>
      <c r="WB9" s="717"/>
      <c r="WC9" s="717"/>
      <c r="WD9" s="717"/>
      <c r="WE9" s="717"/>
      <c r="WF9" s="717"/>
      <c r="WG9" s="717"/>
      <c r="WH9" s="717"/>
      <c r="WI9" s="717"/>
      <c r="WJ9" s="717"/>
      <c r="WK9" s="717"/>
      <c r="WL9" s="717"/>
      <c r="WM9" s="717"/>
      <c r="WN9" s="717"/>
      <c r="WO9" s="717"/>
      <c r="WP9" s="717"/>
      <c r="WQ9" s="717"/>
      <c r="WR9" s="717"/>
      <c r="WS9" s="717"/>
      <c r="WT9" s="717"/>
      <c r="WU9" s="717"/>
      <c r="WV9" s="717"/>
      <c r="WW9" s="717"/>
      <c r="WX9" s="717"/>
      <c r="WY9" s="717"/>
      <c r="WZ9" s="717"/>
      <c r="XA9" s="717"/>
      <c r="XB9" s="717"/>
      <c r="XC9" s="717"/>
      <c r="XD9" s="717"/>
      <c r="XE9" s="717"/>
      <c r="XF9" s="717"/>
      <c r="XG9" s="717"/>
      <c r="XH9" s="717"/>
      <c r="XI9" s="717"/>
      <c r="XJ9" s="717"/>
      <c r="XK9" s="717"/>
      <c r="XL9" s="717"/>
      <c r="XM9" s="717"/>
      <c r="XN9" s="717"/>
      <c r="XO9" s="717"/>
      <c r="XP9" s="717"/>
      <c r="XQ9" s="717"/>
      <c r="XR9" s="717"/>
      <c r="XS9" s="717"/>
      <c r="XT9" s="717"/>
      <c r="XU9" s="717"/>
      <c r="XV9" s="717"/>
      <c r="XW9" s="717"/>
      <c r="XX9" s="717"/>
      <c r="XY9" s="717"/>
      <c r="XZ9" s="717"/>
      <c r="YA9" s="717"/>
      <c r="YB9" s="717"/>
      <c r="YC9" s="717"/>
      <c r="YD9" s="717"/>
      <c r="YE9" s="717"/>
      <c r="YF9" s="717"/>
      <c r="YG9" s="717"/>
      <c r="YH9" s="717"/>
      <c r="YI9" s="717"/>
      <c r="YJ9" s="717"/>
      <c r="YK9" s="717"/>
      <c r="YL9" s="717"/>
      <c r="YM9" s="717"/>
      <c r="YN9" s="717"/>
      <c r="YO9" s="717"/>
      <c r="YP9" s="717"/>
      <c r="YQ9" s="717"/>
      <c r="YR9" s="717"/>
      <c r="YS9" s="717"/>
      <c r="YT9" s="717"/>
      <c r="YU9" s="717"/>
      <c r="YV9" s="717"/>
      <c r="YW9" s="717"/>
      <c r="YX9" s="717"/>
      <c r="YY9" s="717"/>
      <c r="YZ9" s="717"/>
      <c r="ZA9" s="717"/>
      <c r="ZB9" s="717"/>
      <c r="ZC9" s="717"/>
      <c r="ZD9" s="717"/>
      <c r="ZE9" s="717"/>
      <c r="ZF9" s="717"/>
      <c r="ZG9" s="717"/>
      <c r="ZH9" s="717"/>
      <c r="ZI9" s="717"/>
      <c r="ZJ9" s="717"/>
      <c r="ZK9" s="717"/>
      <c r="ZL9" s="717"/>
      <c r="ZM9" s="717"/>
      <c r="ZN9" s="717"/>
      <c r="ZO9" s="717"/>
      <c r="ZP9" s="717"/>
      <c r="ZQ9" s="717"/>
      <c r="ZR9" s="717"/>
      <c r="ZS9" s="717"/>
      <c r="ZT9" s="717"/>
      <c r="ZU9" s="717"/>
      <c r="ZV9" s="717"/>
      <c r="ZW9" s="717"/>
      <c r="ZX9" s="717"/>
      <c r="ZY9" s="717"/>
      <c r="ZZ9" s="717"/>
      <c r="AAA9" s="717"/>
      <c r="AAB9" s="717"/>
      <c r="AAC9" s="717"/>
      <c r="AAD9" s="717"/>
      <c r="AAE9" s="717"/>
      <c r="AAF9" s="717"/>
      <c r="AAG9" s="717"/>
      <c r="AAH9" s="717"/>
      <c r="AAI9" s="717"/>
      <c r="AAJ9" s="717"/>
      <c r="AAK9" s="717"/>
      <c r="AAL9" s="717"/>
      <c r="AAM9" s="717"/>
      <c r="AAN9" s="717"/>
      <c r="AAO9" s="717"/>
      <c r="AAP9" s="717"/>
      <c r="AAQ9" s="717"/>
      <c r="AAR9" s="717"/>
      <c r="AAS9" s="717"/>
      <c r="AAT9" s="717"/>
      <c r="AAU9" s="717"/>
      <c r="AAV9" s="717"/>
      <c r="AAW9" s="717"/>
      <c r="AAX9" s="717"/>
      <c r="AAY9" s="717"/>
      <c r="AAZ9" s="717"/>
      <c r="ABA9" s="717"/>
      <c r="ABB9" s="717"/>
      <c r="ABC9" s="717"/>
      <c r="ABD9" s="717"/>
      <c r="ABE9" s="717"/>
      <c r="ABF9" s="717"/>
      <c r="ABG9" s="717"/>
      <c r="ABH9" s="717"/>
      <c r="ABI9" s="717"/>
      <c r="ABJ9" s="717"/>
      <c r="ABK9" s="717"/>
      <c r="ABL9" s="717"/>
      <c r="ABM9" s="717"/>
      <c r="ABN9" s="717"/>
      <c r="ABO9" s="717"/>
      <c r="ABP9" s="717"/>
      <c r="ABQ9" s="717"/>
      <c r="ABR9" s="717"/>
      <c r="ABS9" s="717"/>
      <c r="ABT9" s="717"/>
      <c r="ABU9" s="717"/>
      <c r="ABV9" s="717"/>
      <c r="ABW9" s="717"/>
      <c r="ABX9" s="717"/>
      <c r="ABY9" s="717"/>
      <c r="ABZ9" s="717"/>
      <c r="ACA9" s="717"/>
      <c r="ACB9" s="717"/>
      <c r="ACC9" s="717"/>
      <c r="ACD9" s="717"/>
      <c r="ACE9" s="717"/>
      <c r="ACF9" s="717"/>
      <c r="ACG9" s="717"/>
      <c r="ACH9" s="717"/>
      <c r="ACI9" s="717"/>
      <c r="ACJ9" s="717"/>
      <c r="ACK9" s="717"/>
      <c r="ACL9" s="717"/>
      <c r="ACM9" s="717"/>
      <c r="ACN9" s="717"/>
      <c r="ACO9" s="717"/>
      <c r="ACP9" s="717"/>
      <c r="ACQ9" s="717"/>
      <c r="ACR9" s="717"/>
      <c r="ACS9" s="717"/>
      <c r="ACT9" s="717"/>
      <c r="ACU9" s="717"/>
      <c r="ACV9" s="717"/>
      <c r="ACW9" s="717"/>
      <c r="ACX9" s="717"/>
      <c r="ACY9" s="717"/>
      <c r="ACZ9" s="717"/>
      <c r="ADA9" s="717"/>
      <c r="ADB9" s="717"/>
      <c r="ADC9" s="717"/>
      <c r="ADD9" s="717"/>
      <c r="ADE9" s="717"/>
      <c r="ADF9" s="717"/>
      <c r="ADG9" s="717"/>
      <c r="ADH9" s="717"/>
      <c r="ADI9" s="717"/>
      <c r="ADJ9" s="717"/>
      <c r="ADK9" s="717"/>
      <c r="ADL9" s="717"/>
      <c r="ADM9" s="717"/>
      <c r="ADN9" s="717"/>
      <c r="ADO9" s="717"/>
      <c r="ADP9" s="717"/>
      <c r="ADQ9" s="717"/>
      <c r="ADR9" s="717"/>
      <c r="ADS9" s="717"/>
      <c r="ADT9" s="717"/>
      <c r="ADU9" s="717"/>
      <c r="ADV9" s="717"/>
      <c r="ADW9" s="717"/>
      <c r="ADX9" s="717"/>
      <c r="ADY9" s="717"/>
      <c r="ADZ9" s="717"/>
      <c r="AEA9" s="717"/>
      <c r="AEB9" s="717"/>
      <c r="AEC9" s="717"/>
      <c r="AED9" s="717"/>
      <c r="AEE9" s="717"/>
      <c r="AEF9" s="717"/>
      <c r="AEG9" s="717"/>
      <c r="AEH9" s="717"/>
      <c r="AEI9" s="717"/>
      <c r="AEJ9" s="717"/>
      <c r="AEK9" s="717"/>
      <c r="AEL9" s="717"/>
    </row>
    <row r="10" spans="1:818" s="719" customFormat="1" ht="15" customHeight="1" thickTop="1" thickBot="1" x14ac:dyDescent="0.3">
      <c r="A10" s="712" t="s">
        <v>489</v>
      </c>
      <c r="B10" s="245">
        <v>13</v>
      </c>
      <c r="C10" s="245">
        <v>40</v>
      </c>
      <c r="D10" s="245">
        <v>53</v>
      </c>
      <c r="E10" s="245">
        <v>12</v>
      </c>
      <c r="F10" s="245">
        <v>36</v>
      </c>
      <c r="G10" s="245">
        <v>48</v>
      </c>
      <c r="H10" s="245">
        <v>101</v>
      </c>
      <c r="I10" s="717"/>
      <c r="J10" s="717"/>
      <c r="K10" s="717"/>
      <c r="L10" s="717"/>
      <c r="M10" s="717"/>
      <c r="N10" s="717"/>
      <c r="O10" s="717"/>
      <c r="P10" s="717"/>
      <c r="Q10" s="717"/>
      <c r="R10" s="717"/>
      <c r="S10" s="717"/>
      <c r="T10" s="717"/>
      <c r="U10" s="717"/>
      <c r="V10" s="717"/>
      <c r="W10" s="717"/>
      <c r="X10" s="717"/>
      <c r="Y10" s="717"/>
      <c r="Z10" s="717"/>
      <c r="AA10" s="717"/>
      <c r="AB10" s="717"/>
      <c r="AC10" s="717"/>
      <c r="AD10" s="717"/>
      <c r="AE10" s="717"/>
      <c r="AF10" s="717"/>
      <c r="AG10" s="717"/>
      <c r="AH10" s="717"/>
      <c r="AI10" s="717"/>
      <c r="AJ10" s="717"/>
      <c r="AK10" s="717"/>
      <c r="AL10" s="717"/>
      <c r="AM10" s="717"/>
      <c r="AN10" s="717"/>
      <c r="AO10" s="717"/>
      <c r="AP10" s="717"/>
      <c r="AQ10" s="717"/>
      <c r="AR10" s="717"/>
      <c r="AS10" s="717"/>
      <c r="AT10" s="717"/>
      <c r="AU10" s="717"/>
      <c r="AV10" s="717"/>
      <c r="AW10" s="717"/>
      <c r="AX10" s="717"/>
      <c r="AY10" s="717"/>
      <c r="AZ10" s="717"/>
      <c r="BA10" s="717"/>
      <c r="BB10" s="717"/>
      <c r="BC10" s="717"/>
      <c r="BD10" s="717"/>
      <c r="BE10" s="717"/>
      <c r="BF10" s="717"/>
      <c r="BG10" s="717"/>
      <c r="BH10" s="717"/>
      <c r="BI10" s="717"/>
      <c r="BJ10" s="717"/>
      <c r="BK10" s="717"/>
      <c r="BL10" s="717"/>
      <c r="BM10" s="717"/>
      <c r="BN10" s="717"/>
      <c r="BO10" s="717"/>
      <c r="BP10" s="717"/>
      <c r="BQ10" s="717"/>
      <c r="BR10" s="717"/>
      <c r="BS10" s="717"/>
      <c r="BT10" s="717"/>
      <c r="BU10" s="717"/>
      <c r="BV10" s="717"/>
      <c r="BW10" s="717"/>
      <c r="BX10" s="717"/>
      <c r="BY10" s="717"/>
      <c r="BZ10" s="717"/>
      <c r="CA10" s="717"/>
      <c r="CB10" s="717"/>
      <c r="CC10" s="717"/>
      <c r="CD10" s="717"/>
      <c r="CE10" s="717"/>
      <c r="CF10" s="717"/>
      <c r="CG10" s="717"/>
      <c r="CH10" s="717"/>
      <c r="CI10" s="717"/>
      <c r="CJ10" s="717"/>
      <c r="CK10" s="717"/>
      <c r="CL10" s="717"/>
      <c r="CM10" s="717"/>
      <c r="CN10" s="717"/>
      <c r="CO10" s="717"/>
      <c r="CP10" s="717"/>
      <c r="CQ10" s="717"/>
      <c r="CR10" s="717"/>
      <c r="CS10" s="717"/>
      <c r="CT10" s="717"/>
      <c r="CU10" s="717"/>
      <c r="CV10" s="717"/>
      <c r="CW10" s="717"/>
      <c r="CX10" s="717"/>
      <c r="CY10" s="717"/>
      <c r="CZ10" s="717"/>
      <c r="DA10" s="717"/>
      <c r="DB10" s="717"/>
      <c r="DC10" s="717"/>
      <c r="DD10" s="717"/>
      <c r="DE10" s="717"/>
      <c r="DF10" s="717"/>
      <c r="DG10" s="717"/>
      <c r="DH10" s="717"/>
      <c r="DI10" s="717"/>
      <c r="DJ10" s="717"/>
      <c r="DK10" s="717"/>
      <c r="DL10" s="717"/>
      <c r="DM10" s="717"/>
      <c r="DN10" s="717"/>
      <c r="DO10" s="717"/>
      <c r="DP10" s="717"/>
      <c r="DQ10" s="717"/>
      <c r="DR10" s="717"/>
      <c r="DS10" s="717"/>
      <c r="DT10" s="717"/>
      <c r="DU10" s="717"/>
      <c r="DV10" s="717"/>
      <c r="DW10" s="717"/>
      <c r="DX10" s="717"/>
      <c r="DY10" s="717"/>
      <c r="DZ10" s="717"/>
      <c r="EA10" s="717"/>
      <c r="EB10" s="717"/>
      <c r="EC10" s="717"/>
      <c r="ED10" s="717"/>
      <c r="EE10" s="717"/>
      <c r="EF10" s="717"/>
      <c r="EG10" s="717"/>
      <c r="EH10" s="717"/>
      <c r="EI10" s="717"/>
      <c r="EJ10" s="717"/>
      <c r="EK10" s="717"/>
      <c r="EL10" s="717"/>
      <c r="EM10" s="717"/>
      <c r="EN10" s="717"/>
      <c r="EO10" s="717"/>
      <c r="EP10" s="717"/>
      <c r="EQ10" s="717"/>
      <c r="ER10" s="717"/>
      <c r="ES10" s="717"/>
      <c r="ET10" s="717"/>
      <c r="EU10" s="717"/>
      <c r="EV10" s="717"/>
      <c r="EW10" s="717"/>
      <c r="EX10" s="717"/>
      <c r="EY10" s="717"/>
      <c r="EZ10" s="717"/>
      <c r="FA10" s="717"/>
      <c r="FB10" s="717"/>
      <c r="FC10" s="717"/>
      <c r="FD10" s="717"/>
      <c r="FE10" s="717"/>
      <c r="FF10" s="717"/>
      <c r="FG10" s="717"/>
      <c r="FH10" s="717"/>
      <c r="FI10" s="717"/>
      <c r="FJ10" s="717"/>
      <c r="FK10" s="717"/>
      <c r="FL10" s="717"/>
      <c r="FM10" s="717"/>
      <c r="FN10" s="717"/>
      <c r="FO10" s="717"/>
      <c r="FP10" s="717"/>
      <c r="FQ10" s="717"/>
      <c r="FR10" s="717"/>
      <c r="FS10" s="717"/>
      <c r="FT10" s="717"/>
      <c r="FU10" s="717"/>
      <c r="FV10" s="717"/>
      <c r="FW10" s="717"/>
      <c r="FX10" s="717"/>
      <c r="FY10" s="717"/>
      <c r="FZ10" s="717"/>
      <c r="GA10" s="717"/>
      <c r="GB10" s="717"/>
      <c r="GC10" s="717"/>
      <c r="GD10" s="717"/>
      <c r="GE10" s="717"/>
      <c r="GF10" s="717"/>
      <c r="GG10" s="717"/>
      <c r="GH10" s="717"/>
      <c r="GI10" s="717"/>
      <c r="GJ10" s="717"/>
      <c r="GK10" s="717"/>
      <c r="GL10" s="717"/>
      <c r="GM10" s="717"/>
      <c r="GN10" s="717"/>
      <c r="GO10" s="717"/>
      <c r="GP10" s="717"/>
      <c r="GQ10" s="717"/>
      <c r="GR10" s="717"/>
      <c r="GS10" s="717"/>
      <c r="GT10" s="717"/>
      <c r="GU10" s="717"/>
      <c r="GV10" s="717"/>
      <c r="GW10" s="717"/>
      <c r="GX10" s="717"/>
      <c r="GY10" s="717"/>
      <c r="GZ10" s="717"/>
      <c r="HA10" s="717"/>
      <c r="HB10" s="717"/>
      <c r="HC10" s="717"/>
      <c r="HD10" s="717"/>
      <c r="HE10" s="717"/>
      <c r="HF10" s="717"/>
      <c r="HG10" s="717"/>
      <c r="HH10" s="717"/>
      <c r="HI10" s="717"/>
      <c r="HJ10" s="717"/>
      <c r="HK10" s="717"/>
      <c r="HL10" s="717"/>
      <c r="HM10" s="717"/>
      <c r="HN10" s="717"/>
      <c r="HO10" s="717"/>
      <c r="HP10" s="717"/>
      <c r="HQ10" s="717"/>
      <c r="HR10" s="717"/>
      <c r="HS10" s="717"/>
      <c r="HT10" s="717"/>
      <c r="HU10" s="717"/>
      <c r="HV10" s="717"/>
      <c r="HW10" s="717"/>
      <c r="HX10" s="717"/>
      <c r="HY10" s="717"/>
      <c r="HZ10" s="717"/>
      <c r="IA10" s="717"/>
      <c r="IB10" s="717"/>
      <c r="IC10" s="717"/>
      <c r="ID10" s="717"/>
      <c r="IE10" s="717"/>
      <c r="IF10" s="717"/>
      <c r="IG10" s="717"/>
      <c r="IH10" s="717"/>
      <c r="II10" s="717"/>
      <c r="IJ10" s="717"/>
      <c r="IK10" s="717"/>
      <c r="IL10" s="717"/>
      <c r="IM10" s="717"/>
      <c r="IN10" s="717"/>
      <c r="IO10" s="717"/>
      <c r="IP10" s="717"/>
      <c r="IQ10" s="717"/>
      <c r="IR10" s="717"/>
      <c r="IS10" s="717"/>
      <c r="IT10" s="717"/>
      <c r="IU10" s="717"/>
      <c r="IV10" s="717"/>
      <c r="IW10" s="717"/>
      <c r="IX10" s="717"/>
      <c r="IY10" s="717"/>
      <c r="IZ10" s="717"/>
      <c r="JA10" s="717"/>
      <c r="JB10" s="717"/>
      <c r="JC10" s="717"/>
      <c r="JD10" s="717"/>
      <c r="JE10" s="717"/>
      <c r="JF10" s="717"/>
      <c r="JG10" s="717"/>
      <c r="JH10" s="717"/>
      <c r="JI10" s="717"/>
      <c r="JJ10" s="717"/>
      <c r="JK10" s="717"/>
      <c r="JL10" s="717"/>
      <c r="JM10" s="717"/>
      <c r="JN10" s="717"/>
      <c r="JO10" s="717"/>
      <c r="JP10" s="717"/>
      <c r="JQ10" s="717"/>
      <c r="JR10" s="717"/>
      <c r="JS10" s="717"/>
      <c r="JT10" s="717"/>
      <c r="JU10" s="717"/>
      <c r="JV10" s="717"/>
      <c r="JW10" s="717"/>
      <c r="JX10" s="717"/>
      <c r="JY10" s="717"/>
      <c r="JZ10" s="717"/>
      <c r="KA10" s="717"/>
      <c r="KB10" s="717"/>
      <c r="KC10" s="717"/>
      <c r="KD10" s="717"/>
      <c r="KE10" s="717"/>
      <c r="KF10" s="717"/>
      <c r="KG10" s="717"/>
      <c r="KH10" s="717"/>
      <c r="KI10" s="717"/>
      <c r="KJ10" s="717"/>
      <c r="KK10" s="717"/>
      <c r="KL10" s="717"/>
      <c r="KM10" s="717"/>
      <c r="KN10" s="717"/>
      <c r="KO10" s="717"/>
      <c r="KP10" s="717"/>
      <c r="KQ10" s="717"/>
      <c r="KR10" s="717"/>
      <c r="KS10" s="717"/>
      <c r="KT10" s="717"/>
      <c r="KU10" s="717"/>
      <c r="KV10" s="717"/>
      <c r="KW10" s="717"/>
      <c r="KX10" s="717"/>
      <c r="KY10" s="717"/>
      <c r="KZ10" s="717"/>
      <c r="LA10" s="717"/>
      <c r="LB10" s="717"/>
      <c r="LC10" s="717"/>
      <c r="LD10" s="717"/>
      <c r="LE10" s="717"/>
      <c r="LF10" s="717"/>
      <c r="LG10" s="717"/>
      <c r="LH10" s="717"/>
      <c r="LI10" s="717"/>
      <c r="LJ10" s="717"/>
      <c r="LK10" s="717"/>
      <c r="LL10" s="717"/>
      <c r="LM10" s="717"/>
      <c r="LN10" s="717"/>
      <c r="LO10" s="717"/>
      <c r="LP10" s="717"/>
      <c r="LQ10" s="717"/>
      <c r="LR10" s="717"/>
      <c r="LS10" s="717"/>
      <c r="LT10" s="717"/>
      <c r="LU10" s="717"/>
      <c r="LV10" s="717"/>
      <c r="LW10" s="717"/>
      <c r="LX10" s="717"/>
      <c r="LY10" s="717"/>
      <c r="LZ10" s="717"/>
      <c r="MA10" s="717"/>
      <c r="MB10" s="717"/>
      <c r="MC10" s="717"/>
      <c r="MD10" s="717"/>
      <c r="ME10" s="717"/>
      <c r="MF10" s="717"/>
      <c r="MG10" s="717"/>
      <c r="MH10" s="717"/>
      <c r="MI10" s="717"/>
      <c r="MJ10" s="717"/>
      <c r="MK10" s="717"/>
      <c r="ML10" s="717"/>
      <c r="MM10" s="717"/>
      <c r="MN10" s="717"/>
      <c r="MO10" s="717"/>
      <c r="MP10" s="717"/>
      <c r="MQ10" s="717"/>
      <c r="MR10" s="717"/>
      <c r="MS10" s="717"/>
      <c r="MT10" s="717"/>
      <c r="MU10" s="717"/>
      <c r="MV10" s="717"/>
      <c r="MW10" s="717"/>
      <c r="MX10" s="717"/>
      <c r="MY10" s="717"/>
      <c r="MZ10" s="717"/>
      <c r="NA10" s="717"/>
      <c r="NB10" s="717"/>
      <c r="NC10" s="717"/>
      <c r="ND10" s="717"/>
      <c r="NE10" s="717"/>
      <c r="NF10" s="717"/>
      <c r="NG10" s="717"/>
      <c r="NH10" s="717"/>
      <c r="NI10" s="717"/>
      <c r="NJ10" s="717"/>
      <c r="NK10" s="717"/>
      <c r="NL10" s="717"/>
      <c r="NM10" s="717"/>
      <c r="NN10" s="717"/>
      <c r="NO10" s="717"/>
      <c r="NP10" s="717"/>
      <c r="NQ10" s="717"/>
      <c r="NR10" s="717"/>
      <c r="NS10" s="717"/>
      <c r="NT10" s="717"/>
      <c r="NU10" s="717"/>
      <c r="NV10" s="717"/>
      <c r="NW10" s="717"/>
      <c r="NX10" s="717"/>
      <c r="NY10" s="717"/>
      <c r="NZ10" s="717"/>
      <c r="OA10" s="717"/>
      <c r="OB10" s="717"/>
      <c r="OC10" s="717"/>
      <c r="OD10" s="717"/>
      <c r="OE10" s="717"/>
      <c r="OF10" s="717"/>
      <c r="OG10" s="717"/>
      <c r="OH10" s="717"/>
      <c r="OI10" s="717"/>
      <c r="OJ10" s="717"/>
      <c r="OK10" s="717"/>
      <c r="OL10" s="717"/>
      <c r="OM10" s="717"/>
      <c r="ON10" s="717"/>
      <c r="OO10" s="717"/>
      <c r="OP10" s="717"/>
      <c r="OQ10" s="717"/>
      <c r="OR10" s="717"/>
      <c r="OS10" s="717"/>
      <c r="OT10" s="717"/>
      <c r="OU10" s="717"/>
      <c r="OV10" s="717"/>
      <c r="OW10" s="717"/>
      <c r="OX10" s="717"/>
      <c r="OY10" s="717"/>
      <c r="OZ10" s="717"/>
      <c r="PA10" s="717"/>
      <c r="PB10" s="717"/>
      <c r="PC10" s="717"/>
      <c r="PD10" s="717"/>
      <c r="PE10" s="717"/>
      <c r="PF10" s="717"/>
      <c r="PG10" s="717"/>
      <c r="PH10" s="717"/>
      <c r="PI10" s="717"/>
      <c r="PJ10" s="717"/>
      <c r="PK10" s="717"/>
      <c r="PL10" s="717"/>
      <c r="PM10" s="717"/>
      <c r="PN10" s="717"/>
      <c r="PO10" s="717"/>
      <c r="PP10" s="717"/>
      <c r="PQ10" s="717"/>
      <c r="PR10" s="717"/>
      <c r="PS10" s="717"/>
      <c r="PT10" s="717"/>
      <c r="PU10" s="717"/>
      <c r="PV10" s="717"/>
      <c r="PW10" s="717"/>
      <c r="PX10" s="717"/>
      <c r="PY10" s="717"/>
      <c r="PZ10" s="717"/>
      <c r="QA10" s="717"/>
      <c r="QB10" s="717"/>
      <c r="QC10" s="717"/>
      <c r="QD10" s="717"/>
      <c r="QE10" s="717"/>
      <c r="QF10" s="717"/>
      <c r="QG10" s="717"/>
      <c r="QH10" s="717"/>
      <c r="QI10" s="717"/>
      <c r="QJ10" s="717"/>
      <c r="QK10" s="717"/>
      <c r="QL10" s="717"/>
      <c r="QM10" s="717"/>
      <c r="QN10" s="717"/>
      <c r="QO10" s="717"/>
      <c r="QP10" s="717"/>
      <c r="QQ10" s="717"/>
      <c r="QR10" s="717"/>
      <c r="QS10" s="717"/>
      <c r="QT10" s="717"/>
      <c r="QU10" s="717"/>
      <c r="QV10" s="717"/>
      <c r="QW10" s="717"/>
      <c r="QX10" s="717"/>
      <c r="QY10" s="717"/>
      <c r="QZ10" s="717"/>
      <c r="RA10" s="717"/>
      <c r="RB10" s="717"/>
      <c r="RC10" s="717"/>
      <c r="RD10" s="717"/>
      <c r="RE10" s="717"/>
      <c r="RF10" s="717"/>
      <c r="RG10" s="717"/>
      <c r="RH10" s="717"/>
      <c r="RI10" s="717"/>
      <c r="RJ10" s="717"/>
      <c r="RK10" s="717"/>
      <c r="RL10" s="717"/>
      <c r="RM10" s="717"/>
      <c r="RN10" s="717"/>
      <c r="RO10" s="717"/>
      <c r="RP10" s="717"/>
      <c r="RQ10" s="717"/>
      <c r="RR10" s="717"/>
      <c r="RS10" s="717"/>
      <c r="RT10" s="717"/>
      <c r="RU10" s="717"/>
      <c r="RV10" s="717"/>
      <c r="RW10" s="717"/>
      <c r="RX10" s="717"/>
      <c r="RY10" s="717"/>
      <c r="RZ10" s="717"/>
      <c r="SA10" s="717"/>
      <c r="SB10" s="717"/>
      <c r="SC10" s="717"/>
      <c r="SD10" s="717"/>
      <c r="SE10" s="717"/>
      <c r="SF10" s="717"/>
      <c r="SG10" s="717"/>
      <c r="SH10" s="717"/>
      <c r="SI10" s="717"/>
      <c r="SJ10" s="717"/>
      <c r="SK10" s="717"/>
      <c r="SL10" s="717"/>
      <c r="SM10" s="717"/>
      <c r="SN10" s="717"/>
      <c r="SO10" s="717"/>
      <c r="SP10" s="717"/>
      <c r="SQ10" s="717"/>
      <c r="SR10" s="717"/>
      <c r="SS10" s="717"/>
      <c r="ST10" s="717"/>
      <c r="SU10" s="717"/>
      <c r="SV10" s="717"/>
      <c r="SW10" s="717"/>
      <c r="SX10" s="717"/>
      <c r="SY10" s="717"/>
      <c r="SZ10" s="717"/>
      <c r="TA10" s="717"/>
      <c r="TB10" s="717"/>
      <c r="TC10" s="717"/>
      <c r="TD10" s="717"/>
      <c r="TE10" s="717"/>
      <c r="TF10" s="717"/>
      <c r="TG10" s="717"/>
      <c r="TH10" s="717"/>
      <c r="TI10" s="717"/>
      <c r="TJ10" s="717"/>
      <c r="TK10" s="717"/>
      <c r="TL10" s="717"/>
      <c r="TM10" s="717"/>
      <c r="TN10" s="717"/>
      <c r="TO10" s="717"/>
      <c r="TP10" s="717"/>
      <c r="TQ10" s="717"/>
      <c r="TR10" s="717"/>
      <c r="TS10" s="717"/>
      <c r="TT10" s="717"/>
      <c r="TU10" s="717"/>
      <c r="TV10" s="717"/>
      <c r="TW10" s="717"/>
      <c r="TX10" s="717"/>
      <c r="TY10" s="717"/>
      <c r="TZ10" s="717"/>
      <c r="UA10" s="717"/>
      <c r="UB10" s="717"/>
      <c r="UC10" s="717"/>
      <c r="UD10" s="717"/>
      <c r="UE10" s="717"/>
      <c r="UF10" s="717"/>
      <c r="UG10" s="717"/>
      <c r="UH10" s="717"/>
      <c r="UI10" s="717"/>
      <c r="UJ10" s="717"/>
      <c r="UK10" s="717"/>
      <c r="UL10" s="717"/>
      <c r="UM10" s="717"/>
      <c r="UN10" s="717"/>
      <c r="UO10" s="717"/>
      <c r="UP10" s="717"/>
      <c r="UQ10" s="717"/>
      <c r="UR10" s="717"/>
      <c r="US10" s="717"/>
      <c r="UT10" s="717"/>
      <c r="UU10" s="717"/>
      <c r="UV10" s="717"/>
      <c r="UW10" s="717"/>
      <c r="UX10" s="717"/>
      <c r="UY10" s="717"/>
      <c r="UZ10" s="717"/>
      <c r="VA10" s="717"/>
      <c r="VB10" s="717"/>
      <c r="VC10" s="717"/>
      <c r="VD10" s="717"/>
      <c r="VE10" s="717"/>
      <c r="VF10" s="717"/>
      <c r="VG10" s="717"/>
      <c r="VH10" s="717"/>
      <c r="VI10" s="717"/>
      <c r="VJ10" s="717"/>
      <c r="VK10" s="717"/>
      <c r="VL10" s="717"/>
      <c r="VM10" s="717"/>
      <c r="VN10" s="717"/>
      <c r="VO10" s="717"/>
      <c r="VP10" s="717"/>
      <c r="VQ10" s="717"/>
      <c r="VR10" s="717"/>
      <c r="VS10" s="717"/>
      <c r="VT10" s="717"/>
      <c r="VU10" s="717"/>
      <c r="VV10" s="717"/>
      <c r="VW10" s="717"/>
      <c r="VX10" s="717"/>
      <c r="VY10" s="717"/>
      <c r="VZ10" s="717"/>
      <c r="WA10" s="717"/>
      <c r="WB10" s="717"/>
      <c r="WC10" s="717"/>
      <c r="WD10" s="717"/>
      <c r="WE10" s="717"/>
      <c r="WF10" s="717"/>
      <c r="WG10" s="717"/>
      <c r="WH10" s="717"/>
      <c r="WI10" s="717"/>
      <c r="WJ10" s="717"/>
      <c r="WK10" s="717"/>
      <c r="WL10" s="717"/>
      <c r="WM10" s="717"/>
      <c r="WN10" s="717"/>
      <c r="WO10" s="717"/>
      <c r="WP10" s="717"/>
      <c r="WQ10" s="717"/>
      <c r="WR10" s="717"/>
      <c r="WS10" s="717"/>
      <c r="WT10" s="717"/>
      <c r="WU10" s="717"/>
      <c r="WV10" s="717"/>
      <c r="WW10" s="717"/>
      <c r="WX10" s="717"/>
      <c r="WY10" s="717"/>
      <c r="WZ10" s="717"/>
      <c r="XA10" s="717"/>
      <c r="XB10" s="717"/>
      <c r="XC10" s="717"/>
      <c r="XD10" s="717"/>
      <c r="XE10" s="717"/>
      <c r="XF10" s="717"/>
      <c r="XG10" s="717"/>
      <c r="XH10" s="717"/>
      <c r="XI10" s="717"/>
      <c r="XJ10" s="717"/>
      <c r="XK10" s="717"/>
      <c r="XL10" s="717"/>
      <c r="XM10" s="717"/>
      <c r="XN10" s="717"/>
      <c r="XO10" s="717"/>
      <c r="XP10" s="717"/>
      <c r="XQ10" s="717"/>
      <c r="XR10" s="717"/>
      <c r="XS10" s="717"/>
      <c r="XT10" s="717"/>
      <c r="XU10" s="717"/>
      <c r="XV10" s="717"/>
      <c r="XW10" s="717"/>
      <c r="XX10" s="717"/>
      <c r="XY10" s="717"/>
      <c r="XZ10" s="717"/>
      <c r="YA10" s="717"/>
      <c r="YB10" s="717"/>
      <c r="YC10" s="717"/>
      <c r="YD10" s="717"/>
      <c r="YE10" s="717"/>
      <c r="YF10" s="717"/>
      <c r="YG10" s="717"/>
      <c r="YH10" s="717"/>
      <c r="YI10" s="717"/>
      <c r="YJ10" s="717"/>
      <c r="YK10" s="717"/>
      <c r="YL10" s="717"/>
      <c r="YM10" s="717"/>
      <c r="YN10" s="717"/>
      <c r="YO10" s="717"/>
      <c r="YP10" s="717"/>
      <c r="YQ10" s="717"/>
      <c r="YR10" s="717"/>
      <c r="YS10" s="717"/>
      <c r="YT10" s="717"/>
      <c r="YU10" s="717"/>
      <c r="YV10" s="717"/>
      <c r="YW10" s="717"/>
      <c r="YX10" s="717"/>
      <c r="YY10" s="717"/>
      <c r="YZ10" s="717"/>
      <c r="ZA10" s="717"/>
      <c r="ZB10" s="717"/>
      <c r="ZC10" s="717"/>
      <c r="ZD10" s="717"/>
      <c r="ZE10" s="717"/>
      <c r="ZF10" s="717"/>
      <c r="ZG10" s="717"/>
      <c r="ZH10" s="717"/>
      <c r="ZI10" s="717"/>
      <c r="ZJ10" s="717"/>
      <c r="ZK10" s="717"/>
      <c r="ZL10" s="717"/>
      <c r="ZM10" s="717"/>
      <c r="ZN10" s="717"/>
      <c r="ZO10" s="717"/>
      <c r="ZP10" s="717"/>
      <c r="ZQ10" s="717"/>
      <c r="ZR10" s="717"/>
      <c r="ZS10" s="717"/>
      <c r="ZT10" s="717"/>
      <c r="ZU10" s="717"/>
      <c r="ZV10" s="717"/>
      <c r="ZW10" s="717"/>
      <c r="ZX10" s="717"/>
      <c r="ZY10" s="717"/>
      <c r="ZZ10" s="717"/>
      <c r="AAA10" s="717"/>
      <c r="AAB10" s="717"/>
      <c r="AAC10" s="717"/>
      <c r="AAD10" s="717"/>
      <c r="AAE10" s="717"/>
      <c r="AAF10" s="717"/>
      <c r="AAG10" s="717"/>
      <c r="AAH10" s="717"/>
      <c r="AAI10" s="717"/>
      <c r="AAJ10" s="717"/>
      <c r="AAK10" s="717"/>
      <c r="AAL10" s="717"/>
      <c r="AAM10" s="717"/>
      <c r="AAN10" s="717"/>
      <c r="AAO10" s="717"/>
      <c r="AAP10" s="717"/>
      <c r="AAQ10" s="717"/>
      <c r="AAR10" s="717"/>
      <c r="AAS10" s="717"/>
      <c r="AAT10" s="717"/>
      <c r="AAU10" s="717"/>
      <c r="AAV10" s="717"/>
      <c r="AAW10" s="717"/>
      <c r="AAX10" s="717"/>
      <c r="AAY10" s="717"/>
      <c r="AAZ10" s="717"/>
      <c r="ABA10" s="717"/>
      <c r="ABB10" s="717"/>
      <c r="ABC10" s="717"/>
      <c r="ABD10" s="717"/>
      <c r="ABE10" s="717"/>
      <c r="ABF10" s="717"/>
      <c r="ABG10" s="717"/>
      <c r="ABH10" s="717"/>
      <c r="ABI10" s="717"/>
      <c r="ABJ10" s="717"/>
      <c r="ABK10" s="717"/>
      <c r="ABL10" s="717"/>
      <c r="ABM10" s="717"/>
      <c r="ABN10" s="717"/>
      <c r="ABO10" s="717"/>
      <c r="ABP10" s="717"/>
      <c r="ABQ10" s="717"/>
      <c r="ABR10" s="717"/>
      <c r="ABS10" s="717"/>
      <c r="ABT10" s="717"/>
      <c r="ABU10" s="717"/>
      <c r="ABV10" s="717"/>
      <c r="ABW10" s="717"/>
      <c r="ABX10" s="717"/>
      <c r="ABY10" s="717"/>
      <c r="ABZ10" s="717"/>
      <c r="ACA10" s="717"/>
      <c r="ACB10" s="717"/>
      <c r="ACC10" s="717"/>
      <c r="ACD10" s="717"/>
      <c r="ACE10" s="717"/>
      <c r="ACF10" s="717"/>
      <c r="ACG10" s="717"/>
      <c r="ACH10" s="717"/>
      <c r="ACI10" s="717"/>
      <c r="ACJ10" s="717"/>
      <c r="ACK10" s="717"/>
      <c r="ACL10" s="717"/>
      <c r="ACM10" s="717"/>
      <c r="ACN10" s="717"/>
      <c r="ACO10" s="717"/>
      <c r="ACP10" s="717"/>
      <c r="ACQ10" s="717"/>
      <c r="ACR10" s="717"/>
      <c r="ACS10" s="717"/>
      <c r="ACT10" s="717"/>
      <c r="ACU10" s="717"/>
      <c r="ACV10" s="717"/>
      <c r="ACW10" s="717"/>
      <c r="ACX10" s="717"/>
      <c r="ACY10" s="717"/>
      <c r="ACZ10" s="717"/>
      <c r="ADA10" s="717"/>
      <c r="ADB10" s="717"/>
      <c r="ADC10" s="717"/>
      <c r="ADD10" s="717"/>
      <c r="ADE10" s="717"/>
      <c r="ADF10" s="717"/>
      <c r="ADG10" s="717"/>
      <c r="ADH10" s="717"/>
      <c r="ADI10" s="717"/>
      <c r="ADJ10" s="717"/>
      <c r="ADK10" s="717"/>
      <c r="ADL10" s="717"/>
      <c r="ADM10" s="717"/>
      <c r="ADN10" s="717"/>
      <c r="ADO10" s="717"/>
      <c r="ADP10" s="717"/>
      <c r="ADQ10" s="717"/>
      <c r="ADR10" s="717"/>
      <c r="ADS10" s="717"/>
      <c r="ADT10" s="717"/>
      <c r="ADU10" s="717"/>
      <c r="ADV10" s="717"/>
      <c r="ADW10" s="717"/>
      <c r="ADX10" s="717"/>
      <c r="ADY10" s="717"/>
      <c r="ADZ10" s="717"/>
      <c r="AEA10" s="717"/>
      <c r="AEB10" s="717"/>
      <c r="AEC10" s="717"/>
      <c r="AED10" s="717"/>
      <c r="AEE10" s="717"/>
      <c r="AEF10" s="717"/>
      <c r="AEG10" s="717"/>
      <c r="AEH10" s="717"/>
      <c r="AEI10" s="717"/>
      <c r="AEJ10" s="717"/>
      <c r="AEK10" s="717"/>
      <c r="AEL10" s="717"/>
    </row>
    <row r="11" spans="1:818" s="718" customFormat="1" ht="19.95" customHeight="1" thickTop="1" thickBot="1" x14ac:dyDescent="0.3">
      <c r="A11" s="720" t="s">
        <v>160</v>
      </c>
      <c r="B11" s="344">
        <v>19</v>
      </c>
      <c r="C11" s="344">
        <v>48</v>
      </c>
      <c r="D11" s="344">
        <v>67</v>
      </c>
      <c r="E11" s="344">
        <v>22</v>
      </c>
      <c r="F11" s="344">
        <v>50</v>
      </c>
      <c r="G11" s="344">
        <v>72</v>
      </c>
      <c r="H11" s="344">
        <v>139</v>
      </c>
      <c r="I11" s="717"/>
      <c r="J11" s="717"/>
      <c r="K11" s="717"/>
      <c r="L11" s="717"/>
      <c r="M11" s="717"/>
      <c r="N11" s="717"/>
      <c r="O11" s="717"/>
      <c r="P11" s="717"/>
      <c r="Q11" s="717"/>
      <c r="R11" s="717"/>
      <c r="S11" s="717"/>
      <c r="T11" s="717"/>
      <c r="U11" s="717"/>
      <c r="V11" s="717"/>
      <c r="W11" s="717"/>
      <c r="X11" s="717"/>
      <c r="Y11" s="717"/>
      <c r="Z11" s="717"/>
      <c r="AA11" s="717"/>
      <c r="AB11" s="717"/>
      <c r="AC11" s="717"/>
      <c r="AD11" s="717"/>
      <c r="AE11" s="717"/>
      <c r="AF11" s="717"/>
      <c r="AG11" s="717"/>
      <c r="AH11" s="717"/>
      <c r="AI11" s="717"/>
      <c r="AJ11" s="717"/>
      <c r="AK11" s="717"/>
      <c r="AL11" s="717"/>
      <c r="AM11" s="717"/>
      <c r="AN11" s="717"/>
      <c r="AO11" s="717"/>
      <c r="AP11" s="717"/>
      <c r="AQ11" s="717"/>
      <c r="AR11" s="717"/>
      <c r="AS11" s="717"/>
      <c r="AT11" s="717"/>
      <c r="AU11" s="717"/>
      <c r="AV11" s="717"/>
      <c r="AW11" s="717"/>
      <c r="AX11" s="717"/>
      <c r="AY11" s="717"/>
      <c r="AZ11" s="717"/>
      <c r="BA11" s="717"/>
      <c r="BB11" s="717"/>
      <c r="BC11" s="717"/>
      <c r="BD11" s="717"/>
      <c r="BE11" s="717"/>
      <c r="BF11" s="717"/>
      <c r="BG11" s="717"/>
      <c r="BH11" s="717"/>
      <c r="BI11" s="717"/>
      <c r="BJ11" s="717"/>
      <c r="BK11" s="717"/>
      <c r="BL11" s="717"/>
      <c r="BM11" s="717"/>
      <c r="BN11" s="717"/>
      <c r="BO11" s="717"/>
      <c r="BP11" s="717"/>
      <c r="BQ11" s="717"/>
      <c r="BR11" s="717"/>
      <c r="BS11" s="717"/>
      <c r="BT11" s="717"/>
      <c r="BU11" s="717"/>
      <c r="BV11" s="717"/>
      <c r="BW11" s="717"/>
      <c r="BX11" s="717"/>
      <c r="BY11" s="717"/>
      <c r="BZ11" s="717"/>
      <c r="CA11" s="717"/>
      <c r="CB11" s="717"/>
      <c r="CC11" s="717"/>
      <c r="CD11" s="717"/>
      <c r="CE11" s="717"/>
      <c r="CF11" s="717"/>
      <c r="CG11" s="717"/>
      <c r="CH11" s="717"/>
      <c r="CI11" s="717"/>
      <c r="CJ11" s="717"/>
      <c r="CK11" s="717"/>
      <c r="CL11" s="717"/>
      <c r="CM11" s="717"/>
      <c r="CN11" s="717"/>
      <c r="CO11" s="717"/>
      <c r="CP11" s="717"/>
      <c r="CQ11" s="717"/>
      <c r="CR11" s="717"/>
      <c r="CS11" s="717"/>
      <c r="CT11" s="717"/>
      <c r="CU11" s="717"/>
      <c r="CV11" s="717"/>
      <c r="CW11" s="717"/>
      <c r="CX11" s="717"/>
      <c r="CY11" s="717"/>
      <c r="CZ11" s="717"/>
      <c r="DA11" s="717"/>
      <c r="DB11" s="717"/>
      <c r="DC11" s="717"/>
      <c r="DD11" s="717"/>
      <c r="DE11" s="717"/>
      <c r="DF11" s="717"/>
      <c r="DG11" s="717"/>
      <c r="DH11" s="717"/>
      <c r="DI11" s="717"/>
      <c r="DJ11" s="717"/>
      <c r="DK11" s="717"/>
      <c r="DL11" s="717"/>
      <c r="DM11" s="717"/>
      <c r="DN11" s="717"/>
      <c r="DO11" s="717"/>
      <c r="DP11" s="717"/>
      <c r="DQ11" s="717"/>
      <c r="DR11" s="717"/>
      <c r="DS11" s="717"/>
      <c r="DT11" s="717"/>
      <c r="DU11" s="717"/>
      <c r="DV11" s="717"/>
      <c r="DW11" s="717"/>
      <c r="DX11" s="717"/>
      <c r="DY11" s="717"/>
      <c r="DZ11" s="717"/>
      <c r="EA11" s="717"/>
      <c r="EB11" s="717"/>
      <c r="EC11" s="717"/>
      <c r="ED11" s="717"/>
      <c r="EE11" s="717"/>
      <c r="EF11" s="717"/>
      <c r="EG11" s="717"/>
      <c r="EH11" s="717"/>
      <c r="EI11" s="717"/>
      <c r="EJ11" s="717"/>
      <c r="EK11" s="717"/>
      <c r="EL11" s="717"/>
      <c r="EM11" s="717"/>
      <c r="EN11" s="717"/>
      <c r="EO11" s="717"/>
      <c r="EP11" s="717"/>
      <c r="EQ11" s="717"/>
      <c r="ER11" s="717"/>
      <c r="ES11" s="717"/>
      <c r="ET11" s="717"/>
      <c r="EU11" s="717"/>
      <c r="EV11" s="717"/>
      <c r="EW11" s="717"/>
      <c r="EX11" s="717"/>
      <c r="EY11" s="717"/>
      <c r="EZ11" s="717"/>
      <c r="FA11" s="717"/>
      <c r="FB11" s="717"/>
      <c r="FC11" s="717"/>
      <c r="FD11" s="717"/>
      <c r="FE11" s="717"/>
      <c r="FF11" s="717"/>
      <c r="FG11" s="717"/>
      <c r="FH11" s="717"/>
      <c r="FI11" s="717"/>
      <c r="FJ11" s="717"/>
      <c r="FK11" s="717"/>
      <c r="FL11" s="717"/>
      <c r="FM11" s="717"/>
      <c r="FN11" s="717"/>
      <c r="FO11" s="717"/>
      <c r="FP11" s="717"/>
      <c r="FQ11" s="717"/>
      <c r="FR11" s="717"/>
      <c r="FS11" s="717"/>
      <c r="FT11" s="717"/>
      <c r="FU11" s="717"/>
      <c r="FV11" s="717"/>
      <c r="FW11" s="717"/>
      <c r="FX11" s="717"/>
      <c r="FY11" s="717"/>
      <c r="FZ11" s="717"/>
      <c r="GA11" s="717"/>
      <c r="GB11" s="717"/>
      <c r="GC11" s="717"/>
      <c r="GD11" s="717"/>
      <c r="GE11" s="717"/>
      <c r="GF11" s="717"/>
      <c r="GG11" s="717"/>
      <c r="GH11" s="717"/>
      <c r="GI11" s="717"/>
      <c r="GJ11" s="717"/>
      <c r="GK11" s="717"/>
      <c r="GL11" s="717"/>
      <c r="GM11" s="717"/>
      <c r="GN11" s="717"/>
      <c r="GO11" s="717"/>
      <c r="GP11" s="717"/>
      <c r="GQ11" s="717"/>
      <c r="GR11" s="717"/>
      <c r="GS11" s="717"/>
      <c r="GT11" s="717"/>
      <c r="GU11" s="717"/>
      <c r="GV11" s="717"/>
      <c r="GW11" s="717"/>
      <c r="GX11" s="717"/>
      <c r="GY11" s="717"/>
      <c r="GZ11" s="717"/>
      <c r="HA11" s="717"/>
      <c r="HB11" s="717"/>
      <c r="HC11" s="717"/>
      <c r="HD11" s="717"/>
      <c r="HE11" s="717"/>
      <c r="HF11" s="717"/>
      <c r="HG11" s="717"/>
      <c r="HH11" s="717"/>
      <c r="HI11" s="717"/>
      <c r="HJ11" s="717"/>
      <c r="HK11" s="717"/>
      <c r="HL11" s="717"/>
      <c r="HM11" s="717"/>
      <c r="HN11" s="717"/>
      <c r="HO11" s="717"/>
      <c r="HP11" s="717"/>
      <c r="HQ11" s="717"/>
      <c r="HR11" s="717"/>
      <c r="HS11" s="717"/>
      <c r="HT11" s="717"/>
      <c r="HU11" s="717"/>
      <c r="HV11" s="717"/>
      <c r="HW11" s="717"/>
      <c r="HX11" s="717"/>
      <c r="HY11" s="717"/>
      <c r="HZ11" s="717"/>
      <c r="IA11" s="717"/>
      <c r="IB11" s="717"/>
      <c r="IC11" s="717"/>
      <c r="ID11" s="717"/>
      <c r="IE11" s="717"/>
      <c r="IF11" s="717"/>
      <c r="IG11" s="717"/>
      <c r="IH11" s="717"/>
      <c r="II11" s="717"/>
      <c r="IJ11" s="717"/>
      <c r="IK11" s="717"/>
      <c r="IL11" s="717"/>
      <c r="IM11" s="717"/>
      <c r="IN11" s="717"/>
      <c r="IO11" s="717"/>
      <c r="IP11" s="717"/>
      <c r="IQ11" s="717"/>
      <c r="IR11" s="717"/>
      <c r="IS11" s="717"/>
      <c r="IT11" s="717"/>
      <c r="IU11" s="717"/>
      <c r="IV11" s="717"/>
      <c r="IW11" s="717"/>
      <c r="IX11" s="717"/>
      <c r="IY11" s="717"/>
      <c r="IZ11" s="717"/>
      <c r="JA11" s="717"/>
      <c r="JB11" s="717"/>
      <c r="JC11" s="717"/>
      <c r="JD11" s="717"/>
      <c r="JE11" s="717"/>
      <c r="JF11" s="717"/>
      <c r="JG11" s="717"/>
      <c r="JH11" s="717"/>
      <c r="JI11" s="717"/>
      <c r="JJ11" s="717"/>
      <c r="JK11" s="717"/>
      <c r="JL11" s="717"/>
      <c r="JM11" s="717"/>
      <c r="JN11" s="717"/>
      <c r="JO11" s="717"/>
      <c r="JP11" s="717"/>
      <c r="JQ11" s="717"/>
      <c r="JR11" s="717"/>
      <c r="JS11" s="717"/>
      <c r="JT11" s="717"/>
      <c r="JU11" s="717"/>
      <c r="JV11" s="717"/>
      <c r="JW11" s="717"/>
      <c r="JX11" s="717"/>
      <c r="JY11" s="717"/>
      <c r="JZ11" s="717"/>
      <c r="KA11" s="717"/>
      <c r="KB11" s="717"/>
      <c r="KC11" s="717"/>
      <c r="KD11" s="717"/>
      <c r="KE11" s="717"/>
      <c r="KF11" s="717"/>
      <c r="KG11" s="717"/>
      <c r="KH11" s="717"/>
      <c r="KI11" s="717"/>
      <c r="KJ11" s="717"/>
      <c r="KK11" s="717"/>
      <c r="KL11" s="717"/>
      <c r="KM11" s="717"/>
      <c r="KN11" s="717"/>
      <c r="KO11" s="717"/>
      <c r="KP11" s="717"/>
      <c r="KQ11" s="717"/>
      <c r="KR11" s="717"/>
      <c r="KS11" s="717"/>
      <c r="KT11" s="717"/>
      <c r="KU11" s="717"/>
      <c r="KV11" s="717"/>
      <c r="KW11" s="717"/>
      <c r="KX11" s="717"/>
      <c r="KY11" s="717"/>
      <c r="KZ11" s="717"/>
      <c r="LA11" s="717"/>
      <c r="LB11" s="717"/>
      <c r="LC11" s="717"/>
      <c r="LD11" s="717"/>
      <c r="LE11" s="717"/>
      <c r="LF11" s="717"/>
      <c r="LG11" s="717"/>
      <c r="LH11" s="717"/>
      <c r="LI11" s="717"/>
      <c r="LJ11" s="717"/>
      <c r="LK11" s="717"/>
      <c r="LL11" s="717"/>
      <c r="LM11" s="717"/>
      <c r="LN11" s="717"/>
      <c r="LO11" s="717"/>
      <c r="LP11" s="717"/>
      <c r="LQ11" s="717"/>
      <c r="LR11" s="717"/>
      <c r="LS11" s="717"/>
      <c r="LT11" s="717"/>
      <c r="LU11" s="717"/>
      <c r="LV11" s="717"/>
      <c r="LW11" s="717"/>
      <c r="LX11" s="717"/>
      <c r="LY11" s="717"/>
      <c r="LZ11" s="717"/>
      <c r="MA11" s="717"/>
      <c r="MB11" s="717"/>
      <c r="MC11" s="717"/>
      <c r="MD11" s="717"/>
      <c r="ME11" s="717"/>
      <c r="MF11" s="717"/>
      <c r="MG11" s="717"/>
      <c r="MH11" s="717"/>
      <c r="MI11" s="717"/>
      <c r="MJ11" s="717"/>
      <c r="MK11" s="717"/>
      <c r="ML11" s="717"/>
      <c r="MM11" s="717"/>
      <c r="MN11" s="717"/>
      <c r="MO11" s="717"/>
      <c r="MP11" s="717"/>
      <c r="MQ11" s="717"/>
      <c r="MR11" s="717"/>
      <c r="MS11" s="717"/>
      <c r="MT11" s="717"/>
      <c r="MU11" s="717"/>
      <c r="MV11" s="717"/>
      <c r="MW11" s="717"/>
      <c r="MX11" s="717"/>
      <c r="MY11" s="717"/>
      <c r="MZ11" s="717"/>
      <c r="NA11" s="717"/>
      <c r="NB11" s="717"/>
      <c r="NC11" s="717"/>
      <c r="ND11" s="717"/>
      <c r="NE11" s="717"/>
      <c r="NF11" s="717"/>
      <c r="NG11" s="717"/>
      <c r="NH11" s="717"/>
      <c r="NI11" s="717"/>
      <c r="NJ11" s="717"/>
      <c r="NK11" s="717"/>
      <c r="NL11" s="717"/>
      <c r="NM11" s="717"/>
      <c r="NN11" s="717"/>
      <c r="NO11" s="717"/>
      <c r="NP11" s="717"/>
      <c r="NQ11" s="717"/>
      <c r="NR11" s="717"/>
      <c r="NS11" s="717"/>
      <c r="NT11" s="717"/>
      <c r="NU11" s="717"/>
      <c r="NV11" s="717"/>
      <c r="NW11" s="717"/>
      <c r="NX11" s="717"/>
      <c r="NY11" s="717"/>
      <c r="NZ11" s="717"/>
      <c r="OA11" s="717"/>
      <c r="OB11" s="717"/>
      <c r="OC11" s="717"/>
      <c r="OD11" s="717"/>
      <c r="OE11" s="717"/>
      <c r="OF11" s="717"/>
      <c r="OG11" s="717"/>
      <c r="OH11" s="717"/>
      <c r="OI11" s="717"/>
      <c r="OJ11" s="717"/>
      <c r="OK11" s="717"/>
      <c r="OL11" s="717"/>
      <c r="OM11" s="717"/>
      <c r="ON11" s="717"/>
      <c r="OO11" s="717"/>
      <c r="OP11" s="717"/>
      <c r="OQ11" s="717"/>
      <c r="OR11" s="717"/>
      <c r="OS11" s="717"/>
      <c r="OT11" s="717"/>
      <c r="OU11" s="717"/>
      <c r="OV11" s="717"/>
      <c r="OW11" s="717"/>
      <c r="OX11" s="717"/>
      <c r="OY11" s="717"/>
      <c r="OZ11" s="717"/>
      <c r="PA11" s="717"/>
      <c r="PB11" s="717"/>
      <c r="PC11" s="717"/>
      <c r="PD11" s="717"/>
      <c r="PE11" s="717"/>
      <c r="PF11" s="717"/>
      <c r="PG11" s="717"/>
      <c r="PH11" s="717"/>
      <c r="PI11" s="717"/>
      <c r="PJ11" s="717"/>
      <c r="PK11" s="717"/>
      <c r="PL11" s="717"/>
      <c r="PM11" s="717"/>
      <c r="PN11" s="717"/>
      <c r="PO11" s="717"/>
      <c r="PP11" s="717"/>
      <c r="PQ11" s="717"/>
      <c r="PR11" s="717"/>
      <c r="PS11" s="717"/>
      <c r="PT11" s="717"/>
      <c r="PU11" s="717"/>
      <c r="PV11" s="717"/>
      <c r="PW11" s="717"/>
      <c r="PX11" s="717"/>
      <c r="PY11" s="717"/>
      <c r="PZ11" s="717"/>
      <c r="QA11" s="717"/>
      <c r="QB11" s="717"/>
      <c r="QC11" s="717"/>
      <c r="QD11" s="717"/>
      <c r="QE11" s="717"/>
      <c r="QF11" s="717"/>
      <c r="QG11" s="717"/>
      <c r="QH11" s="717"/>
      <c r="QI11" s="717"/>
      <c r="QJ11" s="717"/>
      <c r="QK11" s="717"/>
      <c r="QL11" s="717"/>
      <c r="QM11" s="717"/>
      <c r="QN11" s="717"/>
      <c r="QO11" s="717"/>
      <c r="QP11" s="717"/>
      <c r="QQ11" s="717"/>
      <c r="QR11" s="717"/>
      <c r="QS11" s="717"/>
      <c r="QT11" s="717"/>
      <c r="QU11" s="717"/>
      <c r="QV11" s="717"/>
      <c r="QW11" s="717"/>
      <c r="QX11" s="717"/>
      <c r="QY11" s="717"/>
      <c r="QZ11" s="717"/>
      <c r="RA11" s="717"/>
      <c r="RB11" s="717"/>
      <c r="RC11" s="717"/>
      <c r="RD11" s="717"/>
      <c r="RE11" s="717"/>
      <c r="RF11" s="717"/>
      <c r="RG11" s="717"/>
      <c r="RH11" s="717"/>
      <c r="RI11" s="717"/>
      <c r="RJ11" s="717"/>
      <c r="RK11" s="717"/>
      <c r="RL11" s="717"/>
      <c r="RM11" s="717"/>
      <c r="RN11" s="717"/>
      <c r="RO11" s="717"/>
      <c r="RP11" s="717"/>
      <c r="RQ11" s="717"/>
      <c r="RR11" s="717"/>
      <c r="RS11" s="717"/>
      <c r="RT11" s="717"/>
      <c r="RU11" s="717"/>
      <c r="RV11" s="717"/>
      <c r="RW11" s="717"/>
      <c r="RX11" s="717"/>
      <c r="RY11" s="717"/>
      <c r="RZ11" s="717"/>
      <c r="SA11" s="717"/>
      <c r="SB11" s="717"/>
      <c r="SC11" s="717"/>
      <c r="SD11" s="717"/>
      <c r="SE11" s="717"/>
      <c r="SF11" s="717"/>
      <c r="SG11" s="717"/>
      <c r="SH11" s="717"/>
      <c r="SI11" s="717"/>
      <c r="SJ11" s="717"/>
      <c r="SK11" s="717"/>
      <c r="SL11" s="717"/>
      <c r="SM11" s="717"/>
      <c r="SN11" s="717"/>
      <c r="SO11" s="717"/>
      <c r="SP11" s="717"/>
      <c r="SQ11" s="717"/>
      <c r="SR11" s="717"/>
      <c r="SS11" s="717"/>
      <c r="ST11" s="717"/>
      <c r="SU11" s="717"/>
      <c r="SV11" s="717"/>
      <c r="SW11" s="717"/>
      <c r="SX11" s="717"/>
      <c r="SY11" s="717"/>
      <c r="SZ11" s="717"/>
      <c r="TA11" s="717"/>
      <c r="TB11" s="717"/>
      <c r="TC11" s="717"/>
      <c r="TD11" s="717"/>
      <c r="TE11" s="717"/>
      <c r="TF11" s="717"/>
      <c r="TG11" s="717"/>
      <c r="TH11" s="717"/>
      <c r="TI11" s="717"/>
      <c r="TJ11" s="717"/>
      <c r="TK11" s="717"/>
      <c r="TL11" s="717"/>
      <c r="TM11" s="717"/>
      <c r="TN11" s="717"/>
      <c r="TO11" s="717"/>
      <c r="TP11" s="717"/>
      <c r="TQ11" s="717"/>
      <c r="TR11" s="717"/>
      <c r="TS11" s="717"/>
      <c r="TT11" s="717"/>
      <c r="TU11" s="717"/>
      <c r="TV11" s="717"/>
      <c r="TW11" s="717"/>
      <c r="TX11" s="717"/>
      <c r="TY11" s="717"/>
      <c r="TZ11" s="717"/>
      <c r="UA11" s="717"/>
      <c r="UB11" s="717"/>
      <c r="UC11" s="717"/>
      <c r="UD11" s="717"/>
      <c r="UE11" s="717"/>
      <c r="UF11" s="717"/>
      <c r="UG11" s="717"/>
      <c r="UH11" s="717"/>
      <c r="UI11" s="717"/>
      <c r="UJ11" s="717"/>
      <c r="UK11" s="717"/>
      <c r="UL11" s="717"/>
      <c r="UM11" s="717"/>
      <c r="UN11" s="717"/>
      <c r="UO11" s="717"/>
      <c r="UP11" s="717"/>
      <c r="UQ11" s="717"/>
      <c r="UR11" s="717"/>
      <c r="US11" s="717"/>
      <c r="UT11" s="717"/>
      <c r="UU11" s="717"/>
      <c r="UV11" s="717"/>
      <c r="UW11" s="717"/>
      <c r="UX11" s="717"/>
      <c r="UY11" s="717"/>
      <c r="UZ11" s="717"/>
      <c r="VA11" s="717"/>
      <c r="VB11" s="717"/>
      <c r="VC11" s="717"/>
      <c r="VD11" s="717"/>
      <c r="VE11" s="717"/>
      <c r="VF11" s="717"/>
      <c r="VG11" s="717"/>
      <c r="VH11" s="717"/>
      <c r="VI11" s="717"/>
      <c r="VJ11" s="717"/>
      <c r="VK11" s="717"/>
      <c r="VL11" s="717"/>
      <c r="VM11" s="717"/>
      <c r="VN11" s="717"/>
      <c r="VO11" s="717"/>
      <c r="VP11" s="717"/>
      <c r="VQ11" s="717"/>
      <c r="VR11" s="717"/>
      <c r="VS11" s="717"/>
      <c r="VT11" s="717"/>
      <c r="VU11" s="717"/>
      <c r="VV11" s="717"/>
      <c r="VW11" s="717"/>
      <c r="VX11" s="717"/>
      <c r="VY11" s="717"/>
      <c r="VZ11" s="717"/>
      <c r="WA11" s="717"/>
      <c r="WB11" s="717"/>
      <c r="WC11" s="717"/>
      <c r="WD11" s="717"/>
      <c r="WE11" s="717"/>
      <c r="WF11" s="717"/>
      <c r="WG11" s="717"/>
      <c r="WH11" s="717"/>
      <c r="WI11" s="717"/>
      <c r="WJ11" s="717"/>
      <c r="WK11" s="717"/>
      <c r="WL11" s="717"/>
      <c r="WM11" s="717"/>
      <c r="WN11" s="717"/>
      <c r="WO11" s="717"/>
      <c r="WP11" s="717"/>
      <c r="WQ11" s="717"/>
      <c r="WR11" s="717"/>
      <c r="WS11" s="717"/>
      <c r="WT11" s="717"/>
      <c r="WU11" s="717"/>
      <c r="WV11" s="717"/>
      <c r="WW11" s="717"/>
      <c r="WX11" s="717"/>
      <c r="WY11" s="717"/>
      <c r="WZ11" s="717"/>
      <c r="XA11" s="717"/>
      <c r="XB11" s="717"/>
      <c r="XC11" s="717"/>
      <c r="XD11" s="717"/>
      <c r="XE11" s="717"/>
      <c r="XF11" s="717"/>
      <c r="XG11" s="717"/>
      <c r="XH11" s="717"/>
      <c r="XI11" s="717"/>
      <c r="XJ11" s="717"/>
      <c r="XK11" s="717"/>
      <c r="XL11" s="717"/>
      <c r="XM11" s="717"/>
      <c r="XN11" s="717"/>
      <c r="XO11" s="717"/>
      <c r="XP11" s="717"/>
      <c r="XQ11" s="717"/>
      <c r="XR11" s="717"/>
      <c r="XS11" s="717"/>
      <c r="XT11" s="717"/>
      <c r="XU11" s="717"/>
      <c r="XV11" s="717"/>
      <c r="XW11" s="717"/>
      <c r="XX11" s="717"/>
      <c r="XY11" s="717"/>
      <c r="XZ11" s="717"/>
      <c r="YA11" s="717"/>
      <c r="YB11" s="717"/>
      <c r="YC11" s="717"/>
      <c r="YD11" s="717"/>
      <c r="YE11" s="717"/>
      <c r="YF11" s="717"/>
      <c r="YG11" s="717"/>
      <c r="YH11" s="717"/>
      <c r="YI11" s="717"/>
      <c r="YJ11" s="717"/>
      <c r="YK11" s="717"/>
      <c r="YL11" s="717"/>
      <c r="YM11" s="717"/>
      <c r="YN11" s="717"/>
      <c r="YO11" s="717"/>
      <c r="YP11" s="717"/>
      <c r="YQ11" s="717"/>
      <c r="YR11" s="717"/>
      <c r="YS11" s="717"/>
      <c r="YT11" s="717"/>
      <c r="YU11" s="717"/>
      <c r="YV11" s="717"/>
      <c r="YW11" s="717"/>
      <c r="YX11" s="717"/>
      <c r="YY11" s="717"/>
      <c r="YZ11" s="717"/>
      <c r="ZA11" s="717"/>
      <c r="ZB11" s="717"/>
      <c r="ZC11" s="717"/>
      <c r="ZD11" s="717"/>
      <c r="ZE11" s="717"/>
      <c r="ZF11" s="717"/>
      <c r="ZG11" s="717"/>
      <c r="ZH11" s="717"/>
      <c r="ZI11" s="717"/>
      <c r="ZJ11" s="717"/>
      <c r="ZK11" s="717"/>
      <c r="ZL11" s="717"/>
      <c r="ZM11" s="717"/>
      <c r="ZN11" s="717"/>
      <c r="ZO11" s="717"/>
      <c r="ZP11" s="717"/>
      <c r="ZQ11" s="717"/>
      <c r="ZR11" s="717"/>
      <c r="ZS11" s="717"/>
      <c r="ZT11" s="717"/>
      <c r="ZU11" s="717"/>
      <c r="ZV11" s="717"/>
      <c r="ZW11" s="717"/>
      <c r="ZX11" s="717"/>
      <c r="ZY11" s="717"/>
      <c r="ZZ11" s="717"/>
      <c r="AAA11" s="717"/>
      <c r="AAB11" s="717"/>
      <c r="AAC11" s="717"/>
      <c r="AAD11" s="717"/>
      <c r="AAE11" s="717"/>
      <c r="AAF11" s="717"/>
      <c r="AAG11" s="717"/>
      <c r="AAH11" s="717"/>
      <c r="AAI11" s="717"/>
      <c r="AAJ11" s="717"/>
      <c r="AAK11" s="717"/>
      <c r="AAL11" s="717"/>
      <c r="AAM11" s="717"/>
      <c r="AAN11" s="717"/>
      <c r="AAO11" s="717"/>
      <c r="AAP11" s="717"/>
      <c r="AAQ11" s="717"/>
      <c r="AAR11" s="717"/>
      <c r="AAS11" s="717"/>
      <c r="AAT11" s="717"/>
      <c r="AAU11" s="717"/>
      <c r="AAV11" s="717"/>
      <c r="AAW11" s="717"/>
      <c r="AAX11" s="717"/>
      <c r="AAY11" s="717"/>
      <c r="AAZ11" s="717"/>
      <c r="ABA11" s="717"/>
      <c r="ABB11" s="717"/>
      <c r="ABC11" s="717"/>
      <c r="ABD11" s="717"/>
      <c r="ABE11" s="717"/>
      <c r="ABF11" s="717"/>
      <c r="ABG11" s="717"/>
      <c r="ABH11" s="717"/>
      <c r="ABI11" s="717"/>
      <c r="ABJ11" s="717"/>
      <c r="ABK11" s="717"/>
      <c r="ABL11" s="717"/>
      <c r="ABM11" s="717"/>
      <c r="ABN11" s="717"/>
      <c r="ABO11" s="717"/>
      <c r="ABP11" s="717"/>
      <c r="ABQ11" s="717"/>
      <c r="ABR11" s="717"/>
      <c r="ABS11" s="717"/>
      <c r="ABT11" s="717"/>
      <c r="ABU11" s="717"/>
      <c r="ABV11" s="717"/>
      <c r="ABW11" s="717"/>
      <c r="ABX11" s="717"/>
      <c r="ABY11" s="717"/>
      <c r="ABZ11" s="717"/>
      <c r="ACA11" s="717"/>
      <c r="ACB11" s="717"/>
      <c r="ACC11" s="717"/>
      <c r="ACD11" s="717"/>
      <c r="ACE11" s="717"/>
      <c r="ACF11" s="717"/>
      <c r="ACG11" s="717"/>
      <c r="ACH11" s="717"/>
      <c r="ACI11" s="717"/>
      <c r="ACJ11" s="717"/>
      <c r="ACK11" s="717"/>
      <c r="ACL11" s="717"/>
      <c r="ACM11" s="717"/>
      <c r="ACN11" s="717"/>
      <c r="ACO11" s="717"/>
      <c r="ACP11" s="717"/>
      <c r="ACQ11" s="717"/>
      <c r="ACR11" s="717"/>
      <c r="ACS11" s="717"/>
      <c r="ACT11" s="717"/>
      <c r="ACU11" s="717"/>
      <c r="ACV11" s="717"/>
      <c r="ACW11" s="717"/>
      <c r="ACX11" s="717"/>
      <c r="ACY11" s="717"/>
      <c r="ACZ11" s="717"/>
      <c r="ADA11" s="717"/>
      <c r="ADB11" s="717"/>
      <c r="ADC11" s="717"/>
      <c r="ADD11" s="717"/>
      <c r="ADE11" s="717"/>
      <c r="ADF11" s="717"/>
      <c r="ADG11" s="717"/>
      <c r="ADH11" s="717"/>
      <c r="ADI11" s="717"/>
      <c r="ADJ11" s="717"/>
      <c r="ADK11" s="717"/>
      <c r="ADL11" s="717"/>
      <c r="ADM11" s="717"/>
      <c r="ADN11" s="717"/>
      <c r="ADO11" s="717"/>
      <c r="ADP11" s="717"/>
      <c r="ADQ11" s="717"/>
      <c r="ADR11" s="717"/>
      <c r="ADS11" s="717"/>
      <c r="ADT11" s="717"/>
      <c r="ADU11" s="717"/>
      <c r="ADV11" s="717"/>
      <c r="ADW11" s="717"/>
      <c r="ADX11" s="717"/>
      <c r="ADY11" s="717"/>
      <c r="ADZ11" s="717"/>
      <c r="AEA11" s="717"/>
      <c r="AEB11" s="717"/>
      <c r="AEC11" s="717"/>
      <c r="AED11" s="717"/>
      <c r="AEE11" s="717"/>
      <c r="AEF11" s="717"/>
      <c r="AEG11" s="717"/>
      <c r="AEH11" s="717"/>
      <c r="AEI11" s="717"/>
      <c r="AEJ11" s="717"/>
      <c r="AEK11" s="717"/>
      <c r="AEL11" s="717"/>
    </row>
    <row r="12" spans="1:818" ht="18" customHeight="1" thickTop="1" thickBot="1" x14ac:dyDescent="0.3">
      <c r="A12" s="696" t="s">
        <v>564</v>
      </c>
      <c r="B12" s="452"/>
    </row>
    <row r="13" spans="1:818" ht="18" customHeight="1" thickTop="1" thickBot="1" x14ac:dyDescent="0.3">
      <c r="A13" s="990" t="s">
        <v>472</v>
      </c>
      <c r="B13" s="991"/>
      <c r="C13" s="125"/>
      <c r="D13" s="125"/>
      <c r="E13" s="125"/>
      <c r="F13" s="125"/>
      <c r="G13" s="125"/>
      <c r="H13" s="125"/>
    </row>
    <row r="14" spans="1:818" ht="12.6" thickTop="1" x14ac:dyDescent="0.25"/>
  </sheetData>
  <mergeCells count="4">
    <mergeCell ref="A1:H1"/>
    <mergeCell ref="B2:D2"/>
    <mergeCell ref="E2:G2"/>
    <mergeCell ref="A13:B13"/>
  </mergeCells>
  <printOptions horizontalCentered="1"/>
  <pageMargins left="0.31496062992125984" right="0.31496062992125984" top="0.74803149606299213" bottom="0.74803149606299213" header="0.31496062992125984" footer="0.31496062992125984"/>
  <pageSetup paperSize="9" scale="97" fitToHeight="0" orientation="landscape" r:id="rId1"/>
  <headerFooter>
    <oddFooter>&amp;R&amp;[37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3"/>
  <sheetViews>
    <sheetView showGridLines="0" view="pageBreakPreview" zoomScaleNormal="100" zoomScaleSheetLayoutView="100" workbookViewId="0">
      <selection activeCell="F26" sqref="F26"/>
    </sheetView>
  </sheetViews>
  <sheetFormatPr defaultColWidth="9.109375" defaultRowHeight="14.4" x14ac:dyDescent="0.3"/>
  <cols>
    <col min="1" max="1" width="11.33203125" style="944" customWidth="1"/>
    <col min="2" max="2" width="7.88671875" style="6" customWidth="1"/>
    <col min="3" max="3" width="8.6640625" style="6" customWidth="1"/>
    <col min="4" max="4" width="7.88671875" style="6" customWidth="1"/>
    <col min="5" max="5" width="8.109375" style="6" customWidth="1"/>
    <col min="6" max="6" width="7.109375" style="6" customWidth="1"/>
    <col min="7" max="7" width="7" style="6" customWidth="1"/>
    <col min="8" max="8" width="7.5546875" style="6" customWidth="1"/>
    <col min="9" max="10" width="7.109375" style="6" customWidth="1"/>
    <col min="11" max="11" width="7.6640625" style="6" customWidth="1"/>
    <col min="12" max="12" width="6.109375" style="6" customWidth="1"/>
    <col min="13" max="13" width="6.88671875" style="6" customWidth="1"/>
    <col min="14" max="14" width="7.33203125" style="6" customWidth="1"/>
    <col min="15" max="15" width="7" style="6" customWidth="1"/>
    <col min="16" max="16" width="7.6640625" style="6" customWidth="1"/>
    <col min="17" max="17" width="8.6640625" style="6" customWidth="1"/>
    <col min="18" max="18" width="7.33203125" style="6" customWidth="1"/>
    <col min="19" max="19" width="8.5546875" style="6" customWidth="1"/>
    <col min="20" max="160" width="9.109375" style="6"/>
    <col min="161" max="161" width="19" style="6" customWidth="1"/>
    <col min="162" max="16384" width="9.109375" style="6"/>
  </cols>
  <sheetData>
    <row r="1" spans="1:33" s="910" customFormat="1" ht="25.2" customHeight="1" thickTop="1" thickBot="1" x14ac:dyDescent="0.35">
      <c r="A1" s="966" t="s">
        <v>528</v>
      </c>
      <c r="B1" s="966"/>
      <c r="C1" s="966"/>
      <c r="D1" s="966"/>
      <c r="E1" s="966"/>
      <c r="F1" s="966"/>
      <c r="G1" s="966"/>
      <c r="H1" s="966"/>
      <c r="I1" s="966"/>
      <c r="J1" s="966"/>
      <c r="K1" s="966"/>
      <c r="L1" s="966"/>
      <c r="M1" s="966"/>
      <c r="N1" s="966"/>
      <c r="O1" s="966"/>
      <c r="P1" s="966"/>
      <c r="Q1" s="966"/>
      <c r="R1" s="966"/>
      <c r="S1" s="966"/>
    </row>
    <row r="2" spans="1:33" s="937" customFormat="1" ht="24" customHeight="1" thickTop="1" thickBot="1" x14ac:dyDescent="0.35">
      <c r="A2" s="102"/>
      <c r="B2" s="967" t="s">
        <v>141</v>
      </c>
      <c r="C2" s="968"/>
      <c r="D2" s="968"/>
      <c r="E2" s="967" t="s">
        <v>7</v>
      </c>
      <c r="F2" s="968"/>
      <c r="G2" s="968"/>
      <c r="H2" s="967" t="s">
        <v>192</v>
      </c>
      <c r="I2" s="968"/>
      <c r="J2" s="968"/>
      <c r="K2" s="967" t="s">
        <v>193</v>
      </c>
      <c r="L2" s="968"/>
      <c r="M2" s="968"/>
      <c r="N2" s="967" t="s">
        <v>194</v>
      </c>
      <c r="O2" s="968"/>
      <c r="P2" s="968"/>
      <c r="Q2" s="967" t="s">
        <v>63</v>
      </c>
      <c r="R2" s="968"/>
      <c r="S2" s="968"/>
      <c r="T2" s="334"/>
      <c r="U2" s="334"/>
      <c r="V2" s="334"/>
      <c r="W2" s="334"/>
      <c r="X2" s="334"/>
      <c r="Y2" s="334"/>
      <c r="Z2" s="334"/>
      <c r="AA2" s="334"/>
      <c r="AB2" s="334"/>
      <c r="AC2" s="334"/>
      <c r="AD2" s="334"/>
      <c r="AE2" s="334"/>
      <c r="AF2" s="334"/>
      <c r="AG2" s="334"/>
    </row>
    <row r="3" spans="1:33" s="895" customFormat="1" ht="15.6" thickTop="1" thickBot="1" x14ac:dyDescent="0.35">
      <c r="A3" s="505" t="s">
        <v>195</v>
      </c>
      <c r="B3" s="110" t="s">
        <v>113</v>
      </c>
      <c r="C3" s="203" t="s">
        <v>112</v>
      </c>
      <c r="D3" s="204" t="s">
        <v>5</v>
      </c>
      <c r="E3" s="110" t="s">
        <v>113</v>
      </c>
      <c r="F3" s="203" t="s">
        <v>112</v>
      </c>
      <c r="G3" s="204" t="s">
        <v>5</v>
      </c>
      <c r="H3" s="110" t="s">
        <v>113</v>
      </c>
      <c r="I3" s="203" t="s">
        <v>112</v>
      </c>
      <c r="J3" s="204" t="s">
        <v>5</v>
      </c>
      <c r="K3" s="110" t="s">
        <v>113</v>
      </c>
      <c r="L3" s="203" t="s">
        <v>112</v>
      </c>
      <c r="M3" s="204" t="s">
        <v>5</v>
      </c>
      <c r="N3" s="110" t="s">
        <v>113</v>
      </c>
      <c r="O3" s="203" t="s">
        <v>112</v>
      </c>
      <c r="P3" s="204" t="s">
        <v>5</v>
      </c>
      <c r="Q3" s="110" t="s">
        <v>113</v>
      </c>
      <c r="R3" s="203" t="s">
        <v>112</v>
      </c>
      <c r="S3" s="204" t="s">
        <v>5</v>
      </c>
    </row>
    <row r="4" spans="1:33" ht="15.6" thickTop="1" thickBot="1" x14ac:dyDescent="0.35">
      <c r="A4" s="504" t="s">
        <v>300</v>
      </c>
      <c r="B4" s="43">
        <v>243</v>
      </c>
      <c r="C4" s="43">
        <v>390</v>
      </c>
      <c r="D4" s="43">
        <v>633</v>
      </c>
      <c r="E4" s="47">
        <v>30</v>
      </c>
      <c r="F4" s="47">
        <v>34</v>
      </c>
      <c r="G4" s="47">
        <v>64</v>
      </c>
      <c r="H4" s="47">
        <v>21</v>
      </c>
      <c r="I4" s="47">
        <v>29</v>
      </c>
      <c r="J4" s="47">
        <v>50</v>
      </c>
      <c r="K4" s="47">
        <v>5</v>
      </c>
      <c r="L4" s="47">
        <v>9</v>
      </c>
      <c r="M4" s="47">
        <v>14</v>
      </c>
      <c r="N4" s="47" t="s">
        <v>544</v>
      </c>
      <c r="O4" s="47" t="s">
        <v>544</v>
      </c>
      <c r="P4" s="47">
        <v>7</v>
      </c>
      <c r="Q4" s="47">
        <v>302</v>
      </c>
      <c r="R4" s="47">
        <v>466</v>
      </c>
      <c r="S4" s="47">
        <v>768</v>
      </c>
    </row>
    <row r="5" spans="1:33" ht="15.6" thickTop="1" thickBot="1" x14ac:dyDescent="0.35">
      <c r="A5" s="505" t="s">
        <v>302</v>
      </c>
      <c r="B5" s="44">
        <v>367</v>
      </c>
      <c r="C5" s="44">
        <v>881</v>
      </c>
      <c r="D5" s="44">
        <v>1248</v>
      </c>
      <c r="E5" s="48">
        <v>175</v>
      </c>
      <c r="F5" s="48">
        <v>390</v>
      </c>
      <c r="G5" s="48">
        <v>565</v>
      </c>
      <c r="H5" s="48">
        <v>228</v>
      </c>
      <c r="I5" s="48">
        <v>550</v>
      </c>
      <c r="J5" s="48">
        <v>778</v>
      </c>
      <c r="K5" s="48">
        <v>105</v>
      </c>
      <c r="L5" s="48">
        <v>131</v>
      </c>
      <c r="M5" s="48">
        <v>236</v>
      </c>
      <c r="N5" s="48">
        <v>16</v>
      </c>
      <c r="O5" s="48">
        <v>26</v>
      </c>
      <c r="P5" s="48">
        <v>42</v>
      </c>
      <c r="Q5" s="48">
        <v>891</v>
      </c>
      <c r="R5" s="48">
        <v>1978</v>
      </c>
      <c r="S5" s="48">
        <v>2869</v>
      </c>
    </row>
    <row r="6" spans="1:33" ht="15.6" thickTop="1" thickBot="1" x14ac:dyDescent="0.35">
      <c r="A6" s="504" t="s">
        <v>303</v>
      </c>
      <c r="B6" s="43">
        <v>79</v>
      </c>
      <c r="C6" s="43">
        <v>282</v>
      </c>
      <c r="D6" s="43">
        <v>361</v>
      </c>
      <c r="E6" s="47">
        <v>409</v>
      </c>
      <c r="F6" s="47">
        <v>795</v>
      </c>
      <c r="G6" s="47">
        <v>1204</v>
      </c>
      <c r="H6" s="47">
        <v>382</v>
      </c>
      <c r="I6" s="47">
        <v>775</v>
      </c>
      <c r="J6" s="47">
        <v>1157</v>
      </c>
      <c r="K6" s="47">
        <v>114</v>
      </c>
      <c r="L6" s="47">
        <v>231</v>
      </c>
      <c r="M6" s="47">
        <v>345</v>
      </c>
      <c r="N6" s="47">
        <v>23</v>
      </c>
      <c r="O6" s="47">
        <v>34</v>
      </c>
      <c r="P6" s="47">
        <v>57</v>
      </c>
      <c r="Q6" s="47">
        <v>1007</v>
      </c>
      <c r="R6" s="47">
        <v>2117</v>
      </c>
      <c r="S6" s="47">
        <v>3124</v>
      </c>
    </row>
    <row r="7" spans="1:33" ht="15.6" thickTop="1" thickBot="1" x14ac:dyDescent="0.35">
      <c r="A7" s="505" t="s">
        <v>301</v>
      </c>
      <c r="B7" s="44">
        <v>53</v>
      </c>
      <c r="C7" s="44">
        <v>124</v>
      </c>
      <c r="D7" s="44">
        <v>177</v>
      </c>
      <c r="E7" s="48">
        <v>465</v>
      </c>
      <c r="F7" s="48">
        <v>931</v>
      </c>
      <c r="G7" s="48">
        <v>1396</v>
      </c>
      <c r="H7" s="48">
        <v>427</v>
      </c>
      <c r="I7" s="48">
        <v>866</v>
      </c>
      <c r="J7" s="48">
        <v>1293</v>
      </c>
      <c r="K7" s="48">
        <v>139</v>
      </c>
      <c r="L7" s="48">
        <v>207</v>
      </c>
      <c r="M7" s="48">
        <v>346</v>
      </c>
      <c r="N7" s="48">
        <v>27</v>
      </c>
      <c r="O7" s="48">
        <v>32</v>
      </c>
      <c r="P7" s="48">
        <v>59</v>
      </c>
      <c r="Q7" s="48">
        <v>1111</v>
      </c>
      <c r="R7" s="48">
        <v>2160</v>
      </c>
      <c r="S7" s="48">
        <v>3271</v>
      </c>
    </row>
    <row r="8" spans="1:33" ht="15.6" thickTop="1" thickBot="1" x14ac:dyDescent="0.35">
      <c r="A8" s="504" t="s">
        <v>9</v>
      </c>
      <c r="B8" s="43">
        <v>27</v>
      </c>
      <c r="C8" s="43">
        <v>45</v>
      </c>
      <c r="D8" s="43">
        <v>72</v>
      </c>
      <c r="E8" s="47">
        <v>985</v>
      </c>
      <c r="F8" s="47">
        <v>1344</v>
      </c>
      <c r="G8" s="47">
        <v>2329</v>
      </c>
      <c r="H8" s="47">
        <v>1254</v>
      </c>
      <c r="I8" s="47">
        <v>1792</v>
      </c>
      <c r="J8" s="47">
        <v>3046</v>
      </c>
      <c r="K8" s="47">
        <v>337</v>
      </c>
      <c r="L8" s="47">
        <v>502</v>
      </c>
      <c r="M8" s="47">
        <v>839</v>
      </c>
      <c r="N8" s="47">
        <v>94</v>
      </c>
      <c r="O8" s="47">
        <v>97</v>
      </c>
      <c r="P8" s="47">
        <v>191</v>
      </c>
      <c r="Q8" s="47">
        <v>2697</v>
      </c>
      <c r="R8" s="47">
        <v>3780</v>
      </c>
      <c r="S8" s="47">
        <v>6477</v>
      </c>
    </row>
    <row r="9" spans="1:33" ht="15.6" thickTop="1" thickBot="1" x14ac:dyDescent="0.35">
      <c r="A9" s="505" t="s">
        <v>10</v>
      </c>
      <c r="B9" s="44">
        <v>33</v>
      </c>
      <c r="C9" s="44">
        <v>41</v>
      </c>
      <c r="D9" s="44">
        <v>74</v>
      </c>
      <c r="E9" s="48">
        <v>1086</v>
      </c>
      <c r="F9" s="48">
        <v>1218</v>
      </c>
      <c r="G9" s="48">
        <v>2304</v>
      </c>
      <c r="H9" s="48">
        <v>1589</v>
      </c>
      <c r="I9" s="48">
        <v>1912</v>
      </c>
      <c r="J9" s="48">
        <v>3501</v>
      </c>
      <c r="K9" s="48">
        <v>594</v>
      </c>
      <c r="L9" s="48">
        <v>777</v>
      </c>
      <c r="M9" s="48">
        <v>1371</v>
      </c>
      <c r="N9" s="48">
        <v>167</v>
      </c>
      <c r="O9" s="48">
        <v>216</v>
      </c>
      <c r="P9" s="48">
        <v>383</v>
      </c>
      <c r="Q9" s="48">
        <v>3469</v>
      </c>
      <c r="R9" s="48">
        <v>4164</v>
      </c>
      <c r="S9" s="48">
        <v>7633</v>
      </c>
    </row>
    <row r="10" spans="1:33" ht="15.6" thickTop="1" thickBot="1" x14ac:dyDescent="0.35">
      <c r="A10" s="504" t="s">
        <v>196</v>
      </c>
      <c r="B10" s="43">
        <v>15</v>
      </c>
      <c r="C10" s="43">
        <v>24</v>
      </c>
      <c r="D10" s="43">
        <v>39</v>
      </c>
      <c r="E10" s="47">
        <v>665</v>
      </c>
      <c r="F10" s="47">
        <v>624</v>
      </c>
      <c r="G10" s="47">
        <v>1289</v>
      </c>
      <c r="H10" s="47">
        <v>1019</v>
      </c>
      <c r="I10" s="47">
        <v>943</v>
      </c>
      <c r="J10" s="47">
        <v>1962</v>
      </c>
      <c r="K10" s="47">
        <v>346</v>
      </c>
      <c r="L10" s="47">
        <v>400</v>
      </c>
      <c r="M10" s="47">
        <v>746</v>
      </c>
      <c r="N10" s="47">
        <v>98</v>
      </c>
      <c r="O10" s="47">
        <v>112</v>
      </c>
      <c r="P10" s="47">
        <v>210</v>
      </c>
      <c r="Q10" s="47">
        <v>2143</v>
      </c>
      <c r="R10" s="47">
        <v>2103</v>
      </c>
      <c r="S10" s="47">
        <v>4246</v>
      </c>
    </row>
    <row r="11" spans="1:33" s="938" customFormat="1" ht="15.6" thickTop="1" thickBot="1" x14ac:dyDescent="0.35">
      <c r="A11" s="505" t="s">
        <v>19</v>
      </c>
      <c r="B11" s="45">
        <v>817</v>
      </c>
      <c r="C11" s="45">
        <v>1787</v>
      </c>
      <c r="D11" s="45">
        <v>2604</v>
      </c>
      <c r="E11" s="50">
        <v>3815</v>
      </c>
      <c r="F11" s="50">
        <v>5336</v>
      </c>
      <c r="G11" s="50">
        <v>9151</v>
      </c>
      <c r="H11" s="50">
        <v>4920</v>
      </c>
      <c r="I11" s="50">
        <v>6867</v>
      </c>
      <c r="J11" s="50">
        <v>11787</v>
      </c>
      <c r="K11" s="50">
        <v>1640</v>
      </c>
      <c r="L11" s="50">
        <v>2257</v>
      </c>
      <c r="M11" s="50">
        <v>3897</v>
      </c>
      <c r="N11" s="50">
        <v>428</v>
      </c>
      <c r="O11" s="50">
        <v>521</v>
      </c>
      <c r="P11" s="50">
        <v>949</v>
      </c>
      <c r="Q11" s="50">
        <v>11620</v>
      </c>
      <c r="R11" s="50">
        <v>16768</v>
      </c>
      <c r="S11" s="50">
        <v>28388</v>
      </c>
    </row>
    <row r="12" spans="1:33" ht="25.2" customHeight="1" thickTop="1" thickBot="1" x14ac:dyDescent="0.35">
      <c r="A12" s="965" t="s">
        <v>198</v>
      </c>
      <c r="B12" s="965"/>
      <c r="C12" s="965"/>
      <c r="D12" s="965"/>
      <c r="E12" s="965"/>
      <c r="F12" s="965"/>
      <c r="G12" s="965"/>
      <c r="H12" s="965"/>
      <c r="I12" s="965"/>
      <c r="J12" s="965"/>
      <c r="K12" s="965"/>
      <c r="L12" s="965"/>
      <c r="M12" s="965"/>
      <c r="N12" s="965"/>
      <c r="O12" s="965"/>
      <c r="P12" s="965"/>
      <c r="Q12" s="965"/>
      <c r="R12" s="965"/>
      <c r="S12" s="965"/>
    </row>
    <row r="13" spans="1:33" ht="15.6" thickTop="1" thickBot="1" x14ac:dyDescent="0.35">
      <c r="A13" s="504" t="s">
        <v>300</v>
      </c>
      <c r="B13" s="388">
        <v>1.5</v>
      </c>
      <c r="C13" s="397">
        <v>2.2999999999999998</v>
      </c>
      <c r="D13" s="397">
        <v>1.91</v>
      </c>
      <c r="E13" s="399">
        <v>0.19</v>
      </c>
      <c r="F13" s="399">
        <v>0.2</v>
      </c>
      <c r="G13" s="399">
        <v>0.19</v>
      </c>
      <c r="H13" s="399">
        <v>0.13</v>
      </c>
      <c r="I13" s="399">
        <v>0.17</v>
      </c>
      <c r="J13" s="399">
        <v>0.15</v>
      </c>
      <c r="K13" s="399">
        <v>0.03</v>
      </c>
      <c r="L13" s="399">
        <v>0.05</v>
      </c>
      <c r="M13" s="399">
        <v>0.04</v>
      </c>
      <c r="N13" s="399">
        <v>0.02</v>
      </c>
      <c r="O13" s="399">
        <v>2.1968848173290274E-2</v>
      </c>
      <c r="P13" s="399">
        <v>0.02</v>
      </c>
      <c r="Q13" s="399">
        <v>1.87</v>
      </c>
      <c r="R13" s="399">
        <v>2.75</v>
      </c>
      <c r="S13" s="399">
        <v>2.3199999999999998</v>
      </c>
    </row>
    <row r="14" spans="1:33" ht="15.6" thickTop="1" thickBot="1" x14ac:dyDescent="0.35">
      <c r="A14" s="505" t="s">
        <v>302</v>
      </c>
      <c r="B14" s="396">
        <v>2.11</v>
      </c>
      <c r="C14" s="396">
        <v>4.8499999999999996</v>
      </c>
      <c r="D14" s="396">
        <v>3.51</v>
      </c>
      <c r="E14" s="400">
        <v>1.01</v>
      </c>
      <c r="F14" s="400">
        <v>2.15</v>
      </c>
      <c r="G14" s="400">
        <v>1.59</v>
      </c>
      <c r="H14" s="400">
        <v>1.31</v>
      </c>
      <c r="I14" s="400">
        <v>3.03</v>
      </c>
      <c r="J14" s="400">
        <v>2.19</v>
      </c>
      <c r="K14" s="400">
        <v>0.6</v>
      </c>
      <c r="L14" s="400">
        <v>0.72</v>
      </c>
      <c r="M14" s="400">
        <v>0.66</v>
      </c>
      <c r="N14" s="400">
        <v>0.09</v>
      </c>
      <c r="O14" s="400">
        <v>0.14000000000000001</v>
      </c>
      <c r="P14" s="400">
        <v>0.12158244224833993</v>
      </c>
      <c r="Q14" s="400">
        <v>5.12</v>
      </c>
      <c r="R14" s="400">
        <v>10.9</v>
      </c>
      <c r="S14" s="400">
        <v>8.07</v>
      </c>
    </row>
    <row r="15" spans="1:33" ht="15.6" thickTop="1" thickBot="1" x14ac:dyDescent="0.35">
      <c r="A15" s="504" t="s">
        <v>303</v>
      </c>
      <c r="B15" s="397">
        <v>0.51</v>
      </c>
      <c r="C15" s="397">
        <v>1.73</v>
      </c>
      <c r="D15" s="397">
        <v>1.1299999999999999</v>
      </c>
      <c r="E15" s="399">
        <v>2.62</v>
      </c>
      <c r="F15" s="399">
        <v>4.87</v>
      </c>
      <c r="G15" s="399">
        <v>3.77</v>
      </c>
      <c r="H15" s="399">
        <v>2.4500000000000002</v>
      </c>
      <c r="I15" s="399">
        <v>4.74</v>
      </c>
      <c r="J15" s="399">
        <v>3.62</v>
      </c>
      <c r="K15" s="399">
        <v>0.73</v>
      </c>
      <c r="L15" s="399">
        <v>1.40576233588692</v>
      </c>
      <c r="M15" s="399">
        <v>1.08</v>
      </c>
      <c r="N15" s="399">
        <v>0.15</v>
      </c>
      <c r="O15" s="399">
        <v>0.21</v>
      </c>
      <c r="P15" s="399">
        <v>0.18</v>
      </c>
      <c r="Q15" s="399">
        <v>6.45</v>
      </c>
      <c r="R15" s="399">
        <v>12.96</v>
      </c>
      <c r="S15" s="399">
        <v>9.7799999999999994</v>
      </c>
    </row>
    <row r="16" spans="1:33" ht="15.6" thickTop="1" thickBot="1" x14ac:dyDescent="0.35">
      <c r="A16" s="505" t="s">
        <v>301</v>
      </c>
      <c r="B16" s="396">
        <v>0.36</v>
      </c>
      <c r="C16" s="396">
        <v>0.8</v>
      </c>
      <c r="D16" s="396">
        <v>0.57999999999999996</v>
      </c>
      <c r="E16" s="400">
        <v>3.14</v>
      </c>
      <c r="F16" s="400">
        <v>6.01</v>
      </c>
      <c r="G16" s="400">
        <v>4.6100000000000003</v>
      </c>
      <c r="H16" s="400">
        <v>2.89</v>
      </c>
      <c r="I16" s="400">
        <v>5.59</v>
      </c>
      <c r="J16" s="400">
        <v>4.2699999999999996</v>
      </c>
      <c r="K16" s="400">
        <v>0.94</v>
      </c>
      <c r="L16" s="400">
        <v>1.34</v>
      </c>
      <c r="M16" s="400">
        <v>1.1399999999999999</v>
      </c>
      <c r="N16" s="400">
        <v>0.18</v>
      </c>
      <c r="O16" s="400">
        <v>0.21</v>
      </c>
      <c r="P16" s="400">
        <v>0.19</v>
      </c>
      <c r="Q16" s="400">
        <v>7.51</v>
      </c>
      <c r="R16" s="400">
        <v>13.94</v>
      </c>
      <c r="S16" s="400">
        <v>10.8</v>
      </c>
    </row>
    <row r="17" spans="1:19" ht="15.6" thickTop="1" thickBot="1" x14ac:dyDescent="0.35">
      <c r="A17" s="504" t="s">
        <v>9</v>
      </c>
      <c r="B17" s="397">
        <v>0.06</v>
      </c>
      <c r="C17" s="397">
        <v>0.1</v>
      </c>
      <c r="D17" s="397">
        <v>0.08</v>
      </c>
      <c r="E17" s="399">
        <v>2.06</v>
      </c>
      <c r="F17" s="399">
        <v>2.95</v>
      </c>
      <c r="G17" s="399">
        <v>2.5</v>
      </c>
      <c r="H17" s="399">
        <v>2.63</v>
      </c>
      <c r="I17" s="399">
        <v>3.93</v>
      </c>
      <c r="J17" s="399">
        <v>3.26</v>
      </c>
      <c r="K17" s="399">
        <v>0.71</v>
      </c>
      <c r="L17" s="399">
        <v>1.1000000000000001</v>
      </c>
      <c r="M17" s="399">
        <v>0.9</v>
      </c>
      <c r="N17" s="399">
        <v>0.2</v>
      </c>
      <c r="O17" s="399">
        <v>0.21</v>
      </c>
      <c r="P17" s="399">
        <v>0.2</v>
      </c>
      <c r="Q17" s="399">
        <v>5.65</v>
      </c>
      <c r="R17" s="399">
        <v>8.2899999999999991</v>
      </c>
      <c r="S17" s="399">
        <v>6.94</v>
      </c>
    </row>
    <row r="18" spans="1:19" ht="15.6" thickTop="1" thickBot="1" x14ac:dyDescent="0.35">
      <c r="A18" s="505" t="s">
        <v>10</v>
      </c>
      <c r="B18" s="396">
        <v>5.3306241220148508E-2</v>
      </c>
      <c r="C18" s="396">
        <v>0.06</v>
      </c>
      <c r="D18" s="396">
        <v>0.05</v>
      </c>
      <c r="E18" s="400">
        <v>1.57</v>
      </c>
      <c r="F18" s="400">
        <v>1.79</v>
      </c>
      <c r="G18" s="400">
        <v>1.68</v>
      </c>
      <c r="H18" s="400">
        <v>2.29</v>
      </c>
      <c r="I18" s="400">
        <v>2.81</v>
      </c>
      <c r="J18" s="400">
        <v>2.5499999999999998</v>
      </c>
      <c r="K18" s="400">
        <v>0.86</v>
      </c>
      <c r="L18" s="400">
        <v>1.1399999999999999</v>
      </c>
      <c r="M18" s="400">
        <v>1</v>
      </c>
      <c r="N18" s="400">
        <v>0.24</v>
      </c>
      <c r="O18" s="400">
        <v>0.32</v>
      </c>
      <c r="P18" s="400">
        <v>0.28007820222744545</v>
      </c>
      <c r="Q18" s="400">
        <v>5</v>
      </c>
      <c r="R18" s="400">
        <v>6.13</v>
      </c>
      <c r="S18" s="400">
        <v>5.56</v>
      </c>
    </row>
    <row r="19" spans="1:19" ht="15.6" thickTop="1" thickBot="1" x14ac:dyDescent="0.35">
      <c r="A19" s="504" t="s">
        <v>196</v>
      </c>
      <c r="B19" s="397">
        <v>3.4390720619338663E-2</v>
      </c>
      <c r="C19" s="397">
        <v>0.04</v>
      </c>
      <c r="D19" s="397">
        <v>0.03</v>
      </c>
      <c r="E19" s="399">
        <v>1.1100000000000001</v>
      </c>
      <c r="F19" s="399">
        <v>1.1399999999999999</v>
      </c>
      <c r="G19" s="399">
        <v>1.1200000000000001</v>
      </c>
      <c r="H19" s="399">
        <v>1.71</v>
      </c>
      <c r="I19" s="399">
        <v>1.72</v>
      </c>
      <c r="J19" s="399">
        <v>1.71</v>
      </c>
      <c r="K19" s="399">
        <v>0.57999999999999996</v>
      </c>
      <c r="L19" s="399">
        <v>0.73</v>
      </c>
      <c r="M19" s="399">
        <v>0.65</v>
      </c>
      <c r="N19" s="399">
        <v>0.16431122073684029</v>
      </c>
      <c r="O19" s="399">
        <v>0.2</v>
      </c>
      <c r="P19" s="399">
        <v>0.18</v>
      </c>
      <c r="Q19" s="399">
        <v>3.59</v>
      </c>
      <c r="R19" s="399">
        <v>3.83</v>
      </c>
      <c r="S19" s="399">
        <v>3.7</v>
      </c>
    </row>
    <row r="20" spans="1:19" s="938" customFormat="1" ht="15.6" thickTop="1" thickBot="1" x14ac:dyDescent="0.35">
      <c r="A20" s="505" t="s">
        <v>19</v>
      </c>
      <c r="B20" s="398">
        <v>0.34</v>
      </c>
      <c r="C20" s="398">
        <v>0.76</v>
      </c>
      <c r="D20" s="398">
        <v>0.55000000000000004</v>
      </c>
      <c r="E20" s="401">
        <v>1.58</v>
      </c>
      <c r="F20" s="401">
        <v>2.27</v>
      </c>
      <c r="G20" s="401">
        <v>1.92</v>
      </c>
      <c r="H20" s="401">
        <v>2.04</v>
      </c>
      <c r="I20" s="401">
        <v>2.92</v>
      </c>
      <c r="J20" s="401">
        <v>2.48</v>
      </c>
      <c r="K20" s="401">
        <v>0.68</v>
      </c>
      <c r="L20" s="401">
        <v>0.96</v>
      </c>
      <c r="M20" s="401">
        <v>0.82</v>
      </c>
      <c r="N20" s="401">
        <v>0.18</v>
      </c>
      <c r="O20" s="401">
        <v>0.22</v>
      </c>
      <c r="P20" s="401">
        <v>0.2</v>
      </c>
      <c r="Q20" s="401">
        <v>4.83</v>
      </c>
      <c r="R20" s="401">
        <v>7.12</v>
      </c>
      <c r="S20" s="401">
        <v>5.96</v>
      </c>
    </row>
    <row r="21" spans="1:19" s="941" customFormat="1" ht="21" customHeight="1" thickTop="1" thickBot="1" x14ac:dyDescent="0.35">
      <c r="A21" s="939" t="s">
        <v>533</v>
      </c>
      <c r="B21" s="940"/>
      <c r="C21" s="940"/>
      <c r="D21" s="940"/>
      <c r="E21" s="940"/>
      <c r="F21" s="940"/>
      <c r="G21" s="940"/>
      <c r="H21" s="940"/>
      <c r="I21" s="940"/>
      <c r="J21" s="940"/>
      <c r="K21" s="940"/>
      <c r="L21" s="940"/>
      <c r="M21" s="940"/>
      <c r="N21" s="940"/>
      <c r="O21" s="940"/>
      <c r="P21" s="940"/>
      <c r="Q21" s="940"/>
      <c r="R21" s="940"/>
      <c r="S21" s="940"/>
    </row>
    <row r="22" spans="1:19" s="941" customFormat="1" ht="16.95" customHeight="1" thickTop="1" thickBot="1" x14ac:dyDescent="0.35">
      <c r="A22" s="696" t="s">
        <v>564</v>
      </c>
      <c r="B22" s="452"/>
      <c r="C22" s="942"/>
      <c r="D22" s="942"/>
      <c r="E22" s="942"/>
      <c r="F22" s="942"/>
      <c r="G22" s="942"/>
      <c r="H22" s="942"/>
      <c r="I22" s="942"/>
      <c r="J22" s="942"/>
      <c r="K22" s="942"/>
      <c r="L22" s="942"/>
      <c r="M22" s="942"/>
      <c r="N22" s="942"/>
      <c r="O22" s="942"/>
      <c r="P22" s="942"/>
      <c r="Q22" s="942"/>
      <c r="R22" s="942"/>
      <c r="S22" s="940"/>
    </row>
    <row r="23" spans="1:19" s="943" customFormat="1" ht="18" customHeight="1" thickTop="1" x14ac:dyDescent="0.3">
      <c r="A23" s="964" t="s">
        <v>472</v>
      </c>
      <c r="B23" s="964"/>
      <c r="C23" s="964"/>
      <c r="D23" s="964"/>
      <c r="E23" s="964"/>
      <c r="F23" s="964"/>
      <c r="G23" s="964"/>
      <c r="H23" s="964"/>
      <c r="I23" s="964"/>
      <c r="J23" s="964"/>
      <c r="K23" s="964"/>
      <c r="L23" s="964"/>
      <c r="M23" s="964"/>
      <c r="N23" s="964"/>
      <c r="O23" s="964"/>
      <c r="P23" s="964"/>
      <c r="Q23" s="964"/>
      <c r="R23" s="964"/>
      <c r="S23" s="964"/>
    </row>
  </sheetData>
  <mergeCells count="9">
    <mergeCell ref="A23:S23"/>
    <mergeCell ref="A12:S12"/>
    <mergeCell ref="A1:S1"/>
    <mergeCell ref="B2:D2"/>
    <mergeCell ref="E2:G2"/>
    <mergeCell ref="H2:J2"/>
    <mergeCell ref="K2:M2"/>
    <mergeCell ref="N2:P2"/>
    <mergeCell ref="Q2:S2"/>
  </mergeCells>
  <printOptions horizontalCentered="1"/>
  <pageMargins left="0.70866141732283472" right="0.70866141732283472" top="0.74803149606299213" bottom="0.74803149606299213" header="0.31496062992125984" footer="0.31496062992125984"/>
  <pageSetup paperSize="9" scale="89" fitToHeight="0" orientation="landscape" r:id="rId1"/>
  <headerFooter>
    <oddFooter>&amp;R&amp;[2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showGridLines="0" view="pageBreakPreview" zoomScaleNormal="100" zoomScaleSheetLayoutView="100" workbookViewId="0">
      <selection activeCell="E19" sqref="E19"/>
    </sheetView>
  </sheetViews>
  <sheetFormatPr defaultColWidth="49.5546875" defaultRowHeight="22.5" customHeight="1" x14ac:dyDescent="0.3"/>
  <cols>
    <col min="1" max="1" width="70.44140625" style="705" customWidth="1"/>
    <col min="2" max="2" width="20" style="706" customWidth="1"/>
    <col min="3" max="254" width="9.109375" style="705" customWidth="1"/>
    <col min="255" max="16384" width="49.5546875" style="705"/>
  </cols>
  <sheetData>
    <row r="1" spans="1:35" s="698" customFormat="1" ht="45" customHeight="1" thickTop="1" thickBot="1" x14ac:dyDescent="0.35">
      <c r="A1" s="1052" t="s">
        <v>491</v>
      </c>
      <c r="B1" s="1065"/>
      <c r="C1" s="697"/>
      <c r="D1" s="697"/>
      <c r="E1" s="697"/>
    </row>
    <row r="2" spans="1:35" s="699" customFormat="1" ht="22.5" customHeight="1" thickTop="1" thickBot="1" x14ac:dyDescent="0.35">
      <c r="A2" s="677" t="s">
        <v>366</v>
      </c>
      <c r="B2" s="462" t="s">
        <v>114</v>
      </c>
    </row>
    <row r="3" spans="1:35" s="701" customFormat="1" ht="20.25" customHeight="1" thickTop="1" thickBot="1" x14ac:dyDescent="0.3">
      <c r="A3" s="660" t="s">
        <v>262</v>
      </c>
      <c r="B3" s="148" t="s">
        <v>544</v>
      </c>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c r="AG3" s="700"/>
      <c r="AH3" s="700"/>
      <c r="AI3" s="700"/>
    </row>
    <row r="4" spans="1:35" s="702" customFormat="1" ht="20.25" customHeight="1" thickTop="1" thickBot="1" x14ac:dyDescent="0.3">
      <c r="A4" s="663" t="s">
        <v>127</v>
      </c>
      <c r="B4" s="149" t="s">
        <v>544</v>
      </c>
      <c r="C4" s="700"/>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c r="AD4" s="700"/>
      <c r="AE4" s="700"/>
      <c r="AF4" s="700"/>
      <c r="AG4" s="700"/>
      <c r="AH4" s="700"/>
      <c r="AI4" s="700"/>
    </row>
    <row r="5" spans="1:35" s="701" customFormat="1" ht="20.25" customHeight="1" thickTop="1" thickBot="1" x14ac:dyDescent="0.3">
      <c r="A5" s="660" t="s">
        <v>34</v>
      </c>
      <c r="B5" s="148">
        <v>19</v>
      </c>
      <c r="C5" s="700"/>
      <c r="D5" s="700"/>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700"/>
      <c r="AE5" s="700"/>
      <c r="AF5" s="700"/>
      <c r="AG5" s="700"/>
      <c r="AH5" s="700"/>
      <c r="AI5" s="700"/>
    </row>
    <row r="6" spans="1:35" s="702" customFormat="1" ht="20.25" customHeight="1" thickTop="1" thickBot="1" x14ac:dyDescent="0.3">
      <c r="A6" s="663" t="s">
        <v>263</v>
      </c>
      <c r="B6" s="149" t="s">
        <v>544</v>
      </c>
      <c r="C6" s="700"/>
      <c r="D6" s="700"/>
      <c r="E6" s="700"/>
      <c r="F6" s="700"/>
      <c r="G6" s="700"/>
      <c r="H6" s="700"/>
      <c r="I6" s="700"/>
      <c r="J6" s="700"/>
      <c r="K6" s="700"/>
      <c r="L6" s="700"/>
      <c r="M6" s="700"/>
      <c r="N6" s="700"/>
      <c r="O6" s="700"/>
      <c r="P6" s="700"/>
      <c r="Q6" s="700"/>
      <c r="R6" s="700"/>
      <c r="S6" s="700"/>
      <c r="T6" s="700"/>
      <c r="U6" s="700"/>
      <c r="V6" s="700"/>
      <c r="W6" s="700"/>
      <c r="X6" s="700"/>
      <c r="Y6" s="700"/>
      <c r="Z6" s="700"/>
      <c r="AA6" s="700"/>
      <c r="AB6" s="700"/>
      <c r="AC6" s="700"/>
      <c r="AD6" s="700"/>
      <c r="AE6" s="700"/>
      <c r="AF6" s="700"/>
      <c r="AG6" s="700"/>
      <c r="AH6" s="700"/>
      <c r="AI6" s="700"/>
    </row>
    <row r="7" spans="1:35" s="701" customFormat="1" ht="20.25" customHeight="1" thickTop="1" thickBot="1" x14ac:dyDescent="0.3">
      <c r="A7" s="660" t="s">
        <v>38</v>
      </c>
      <c r="B7" s="148">
        <v>14</v>
      </c>
      <c r="C7" s="700"/>
      <c r="D7" s="700"/>
      <c r="E7" s="700"/>
      <c r="F7" s="700"/>
      <c r="G7" s="700"/>
      <c r="H7" s="700"/>
      <c r="I7" s="700"/>
      <c r="J7" s="700"/>
      <c r="K7" s="700"/>
      <c r="L7" s="700"/>
      <c r="M7" s="700"/>
      <c r="N7" s="700"/>
      <c r="O7" s="700"/>
      <c r="P7" s="700"/>
      <c r="Q7" s="700"/>
      <c r="R7" s="700"/>
      <c r="S7" s="700"/>
      <c r="T7" s="700"/>
      <c r="U7" s="700"/>
      <c r="V7" s="700"/>
      <c r="W7" s="700"/>
      <c r="X7" s="700"/>
      <c r="Y7" s="700"/>
      <c r="Z7" s="700"/>
      <c r="AA7" s="700"/>
      <c r="AB7" s="700"/>
      <c r="AC7" s="700"/>
      <c r="AD7" s="700"/>
      <c r="AE7" s="700"/>
      <c r="AF7" s="700"/>
      <c r="AG7" s="700"/>
      <c r="AH7" s="700"/>
      <c r="AI7" s="700"/>
    </row>
    <row r="8" spans="1:35" s="702" customFormat="1" ht="20.25" customHeight="1" thickTop="1" thickBot="1" x14ac:dyDescent="0.3">
      <c r="A8" s="663" t="s">
        <v>43</v>
      </c>
      <c r="B8" s="149">
        <v>10</v>
      </c>
      <c r="C8" s="700"/>
      <c r="D8" s="700"/>
      <c r="E8" s="700"/>
      <c r="F8" s="700"/>
      <c r="G8" s="700"/>
      <c r="H8" s="700"/>
      <c r="I8" s="700"/>
      <c r="J8" s="700"/>
      <c r="K8" s="700"/>
      <c r="L8" s="700"/>
      <c r="M8" s="700"/>
      <c r="N8" s="700"/>
      <c r="O8" s="700"/>
      <c r="P8" s="700"/>
      <c r="Q8" s="700"/>
      <c r="R8" s="700"/>
      <c r="S8" s="700"/>
      <c r="T8" s="700"/>
      <c r="U8" s="700"/>
      <c r="V8" s="700"/>
      <c r="W8" s="700"/>
      <c r="X8" s="700"/>
      <c r="Y8" s="700"/>
      <c r="Z8" s="700"/>
      <c r="AA8" s="700"/>
      <c r="AB8" s="700"/>
      <c r="AC8" s="700"/>
      <c r="AD8" s="700"/>
      <c r="AE8" s="700"/>
      <c r="AF8" s="700"/>
      <c r="AG8" s="700"/>
      <c r="AH8" s="700"/>
      <c r="AI8" s="700"/>
    </row>
    <row r="9" spans="1:35" s="701" customFormat="1" ht="20.25" customHeight="1" thickTop="1" thickBot="1" x14ac:dyDescent="0.3">
      <c r="A9" s="660" t="s">
        <v>161</v>
      </c>
      <c r="B9" s="148">
        <v>5</v>
      </c>
      <c r="C9" s="700"/>
      <c r="D9" s="700"/>
      <c r="E9" s="700"/>
      <c r="F9" s="700"/>
      <c r="G9" s="700"/>
      <c r="H9" s="700"/>
      <c r="I9" s="700"/>
      <c r="J9" s="700"/>
      <c r="K9" s="700"/>
      <c r="L9" s="700"/>
      <c r="M9" s="700"/>
      <c r="N9" s="700"/>
      <c r="O9" s="700"/>
      <c r="P9" s="700"/>
      <c r="Q9" s="700"/>
      <c r="R9" s="700"/>
      <c r="S9" s="700"/>
      <c r="T9" s="700"/>
      <c r="U9" s="700"/>
      <c r="V9" s="700"/>
      <c r="W9" s="700"/>
      <c r="X9" s="700"/>
      <c r="Y9" s="700"/>
      <c r="Z9" s="700"/>
      <c r="AA9" s="700"/>
      <c r="AB9" s="700"/>
      <c r="AC9" s="700"/>
      <c r="AD9" s="700"/>
      <c r="AE9" s="700"/>
      <c r="AF9" s="700"/>
      <c r="AG9" s="700"/>
      <c r="AH9" s="700"/>
      <c r="AI9" s="700"/>
    </row>
    <row r="10" spans="1:35" s="702" customFormat="1" ht="22.2" customHeight="1" thickTop="1" thickBot="1" x14ac:dyDescent="0.3">
      <c r="A10" s="703" t="s">
        <v>162</v>
      </c>
      <c r="B10" s="151">
        <v>52</v>
      </c>
      <c r="C10" s="700"/>
      <c r="D10" s="700"/>
      <c r="E10" s="700"/>
      <c r="F10" s="700"/>
      <c r="G10" s="700"/>
      <c r="H10" s="700"/>
      <c r="I10" s="700"/>
      <c r="J10" s="700"/>
      <c r="K10" s="700"/>
      <c r="L10" s="700"/>
      <c r="M10" s="700"/>
      <c r="N10" s="700"/>
      <c r="O10" s="700"/>
      <c r="P10" s="700"/>
      <c r="Q10" s="700"/>
      <c r="R10" s="700"/>
      <c r="S10" s="700"/>
      <c r="T10" s="700"/>
      <c r="U10" s="700"/>
      <c r="V10" s="700"/>
      <c r="W10" s="700"/>
      <c r="X10" s="700"/>
      <c r="Y10" s="700"/>
      <c r="Z10" s="700"/>
      <c r="AA10" s="700"/>
      <c r="AB10" s="700"/>
      <c r="AC10" s="700"/>
      <c r="AD10" s="700"/>
      <c r="AE10" s="700"/>
      <c r="AF10" s="700"/>
      <c r="AG10" s="700"/>
      <c r="AH10" s="700"/>
      <c r="AI10" s="700"/>
    </row>
    <row r="11" spans="1:35" s="702" customFormat="1" ht="20.25" customHeight="1" thickTop="1" thickBot="1" x14ac:dyDescent="0.3">
      <c r="A11" s="696" t="s">
        <v>564</v>
      </c>
      <c r="B11" s="452"/>
      <c r="C11" s="700"/>
      <c r="D11" s="700"/>
      <c r="E11" s="700"/>
      <c r="F11" s="700"/>
      <c r="G11" s="700"/>
      <c r="H11" s="700"/>
      <c r="I11" s="700"/>
      <c r="J11" s="700"/>
      <c r="K11" s="700"/>
      <c r="L11" s="700"/>
      <c r="M11" s="700"/>
      <c r="N11" s="700"/>
      <c r="O11" s="700"/>
      <c r="P11" s="700"/>
      <c r="Q11" s="700"/>
      <c r="R11" s="700"/>
      <c r="S11" s="700"/>
      <c r="T11" s="700"/>
      <c r="U11" s="700"/>
      <c r="V11" s="700"/>
      <c r="W11" s="700"/>
      <c r="X11" s="700"/>
      <c r="Y11" s="700"/>
      <c r="Z11" s="700"/>
      <c r="AA11" s="700"/>
      <c r="AB11" s="700"/>
      <c r="AC11" s="700"/>
      <c r="AD11" s="700"/>
      <c r="AE11" s="700"/>
      <c r="AF11" s="700"/>
      <c r="AG11" s="700"/>
      <c r="AH11" s="700"/>
      <c r="AI11" s="700"/>
    </row>
    <row r="12" spans="1:35" s="704" customFormat="1" ht="22.5" customHeight="1" thickTop="1" thickBot="1" x14ac:dyDescent="0.3">
      <c r="A12" s="990" t="s">
        <v>472</v>
      </c>
      <c r="B12" s="991"/>
      <c r="C12" s="700"/>
      <c r="D12" s="700"/>
      <c r="E12" s="700"/>
      <c r="F12" s="700"/>
      <c r="G12" s="700"/>
      <c r="H12" s="700"/>
      <c r="I12" s="700"/>
      <c r="J12" s="700"/>
      <c r="K12" s="700"/>
      <c r="L12" s="700"/>
      <c r="M12" s="700"/>
      <c r="N12" s="700"/>
      <c r="O12" s="700"/>
      <c r="P12" s="700"/>
      <c r="Q12" s="700"/>
      <c r="R12" s="700"/>
      <c r="S12" s="700"/>
      <c r="T12" s="700"/>
      <c r="U12" s="700"/>
      <c r="V12" s="700"/>
      <c r="W12" s="700"/>
      <c r="X12" s="700"/>
      <c r="Y12" s="700"/>
      <c r="Z12" s="700"/>
      <c r="AA12" s="700"/>
      <c r="AB12" s="700"/>
      <c r="AC12" s="700"/>
      <c r="AD12" s="700"/>
      <c r="AE12" s="700"/>
      <c r="AF12" s="700"/>
      <c r="AG12" s="700"/>
      <c r="AH12" s="700"/>
      <c r="AI12" s="700"/>
    </row>
    <row r="13" spans="1:35" ht="22.5" customHeight="1" thickTop="1" x14ac:dyDescent="0.3">
      <c r="C13" s="707"/>
      <c r="D13" s="707"/>
      <c r="E13" s="707"/>
      <c r="F13" s="707"/>
      <c r="G13" s="707"/>
      <c r="H13" s="707"/>
      <c r="I13" s="707"/>
      <c r="J13" s="707"/>
      <c r="K13" s="707"/>
      <c r="L13" s="707"/>
      <c r="M13" s="707"/>
      <c r="N13" s="707"/>
      <c r="O13" s="707"/>
      <c r="P13" s="707"/>
      <c r="Q13" s="707"/>
      <c r="R13" s="707"/>
      <c r="S13" s="707"/>
      <c r="T13" s="707"/>
      <c r="U13" s="707"/>
      <c r="V13" s="707"/>
      <c r="W13" s="707"/>
      <c r="X13" s="707"/>
      <c r="Y13" s="707"/>
      <c r="Z13" s="707"/>
      <c r="AA13" s="707"/>
      <c r="AB13" s="707"/>
      <c r="AC13" s="707"/>
      <c r="AD13" s="707"/>
      <c r="AE13" s="707"/>
      <c r="AF13" s="707"/>
      <c r="AG13" s="707"/>
      <c r="AH13" s="707"/>
      <c r="AI13" s="707"/>
    </row>
    <row r="15" spans="1:35" ht="22.5" customHeight="1" x14ac:dyDescent="0.3">
      <c r="B15" s="705"/>
    </row>
  </sheetData>
  <mergeCells count="2">
    <mergeCell ref="A1:B1"/>
    <mergeCell ref="A12:B12"/>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&amp;R&amp;[38</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C14"/>
  <sheetViews>
    <sheetView view="pageBreakPreview" zoomScaleNormal="100" zoomScaleSheetLayoutView="100" workbookViewId="0">
      <selection activeCell="C17" sqref="C17"/>
    </sheetView>
  </sheetViews>
  <sheetFormatPr defaultColWidth="9.109375" defaultRowHeight="22.5" customHeight="1" x14ac:dyDescent="0.3"/>
  <cols>
    <col min="1" max="1" width="60.109375" style="117" customWidth="1"/>
    <col min="2" max="2" width="23.33203125" style="117" customWidth="1"/>
    <col min="3" max="16384" width="9.109375" style="117"/>
  </cols>
  <sheetData>
    <row r="1" spans="1:601" ht="45" customHeight="1" thickTop="1" thickBot="1" x14ac:dyDescent="0.35">
      <c r="A1" s="1052" t="s">
        <v>492</v>
      </c>
      <c r="B1" s="1065"/>
    </row>
    <row r="2" spans="1:601" ht="36" customHeight="1" thickTop="1" thickBot="1" x14ac:dyDescent="0.35">
      <c r="A2" s="689" t="s">
        <v>0</v>
      </c>
      <c r="B2" s="462" t="s">
        <v>278</v>
      </c>
    </row>
    <row r="3" spans="1:601" s="692" customFormat="1" ht="17.25" customHeight="1" thickTop="1" thickBot="1" x14ac:dyDescent="0.35">
      <c r="A3" s="690" t="s">
        <v>79</v>
      </c>
      <c r="B3" s="148" t="s">
        <v>544</v>
      </c>
      <c r="C3" s="691"/>
      <c r="D3" s="691"/>
      <c r="E3" s="691"/>
      <c r="F3" s="691"/>
      <c r="G3" s="691"/>
      <c r="H3" s="691"/>
      <c r="I3" s="691"/>
      <c r="J3" s="691"/>
      <c r="K3" s="691"/>
      <c r="L3" s="691"/>
      <c r="M3" s="691"/>
      <c r="N3" s="691"/>
      <c r="O3" s="691"/>
      <c r="P3" s="691"/>
      <c r="Q3" s="691"/>
      <c r="R3" s="691"/>
      <c r="S3" s="691"/>
      <c r="T3" s="691"/>
      <c r="U3" s="691"/>
      <c r="V3" s="691"/>
      <c r="W3" s="691"/>
      <c r="X3" s="691"/>
      <c r="Y3" s="691"/>
      <c r="Z3" s="691"/>
      <c r="AA3" s="691"/>
      <c r="AB3" s="691"/>
      <c r="AC3" s="691"/>
      <c r="AD3" s="691"/>
      <c r="AE3" s="691"/>
      <c r="AF3" s="691"/>
      <c r="AG3" s="691"/>
      <c r="AH3" s="691"/>
      <c r="AI3" s="691"/>
      <c r="AJ3" s="691"/>
      <c r="AK3" s="691"/>
      <c r="AL3" s="691"/>
      <c r="AM3" s="691"/>
      <c r="AN3" s="691"/>
      <c r="AO3" s="691"/>
      <c r="AP3" s="691"/>
      <c r="AQ3" s="691"/>
      <c r="AR3" s="691"/>
      <c r="AS3" s="691"/>
      <c r="AT3" s="691"/>
      <c r="AU3" s="691"/>
      <c r="AV3" s="691"/>
      <c r="AW3" s="691"/>
      <c r="AX3" s="691"/>
      <c r="AY3" s="691"/>
      <c r="AZ3" s="691"/>
      <c r="BA3" s="691"/>
      <c r="BB3" s="691"/>
      <c r="BC3" s="691"/>
      <c r="BD3" s="691"/>
      <c r="BE3" s="691"/>
      <c r="BF3" s="691"/>
      <c r="BG3" s="691"/>
      <c r="BH3" s="691"/>
      <c r="BI3" s="691"/>
      <c r="BJ3" s="691"/>
      <c r="BK3" s="691"/>
      <c r="BL3" s="691"/>
      <c r="BM3" s="691"/>
      <c r="BN3" s="691"/>
      <c r="BO3" s="691"/>
      <c r="BP3" s="691"/>
      <c r="BQ3" s="691"/>
      <c r="BR3" s="691"/>
      <c r="BS3" s="691"/>
      <c r="BT3" s="691"/>
      <c r="BU3" s="691"/>
      <c r="BV3" s="691"/>
      <c r="BW3" s="691"/>
      <c r="BX3" s="691"/>
      <c r="BY3" s="691"/>
      <c r="BZ3" s="691"/>
      <c r="CA3" s="691"/>
      <c r="CB3" s="691"/>
      <c r="CC3" s="691"/>
      <c r="CD3" s="691"/>
      <c r="CE3" s="691"/>
      <c r="CF3" s="691"/>
      <c r="CG3" s="691"/>
      <c r="CH3" s="691"/>
      <c r="CI3" s="691"/>
      <c r="CJ3" s="691"/>
      <c r="CK3" s="691"/>
      <c r="CL3" s="691"/>
      <c r="CM3" s="691"/>
      <c r="CN3" s="691"/>
      <c r="CO3" s="691"/>
      <c r="CP3" s="691"/>
      <c r="CQ3" s="691"/>
      <c r="CR3" s="691"/>
      <c r="CS3" s="691"/>
      <c r="CT3" s="691"/>
      <c r="CU3" s="691"/>
      <c r="CV3" s="691"/>
      <c r="CW3" s="691"/>
      <c r="CX3" s="691"/>
      <c r="CY3" s="691"/>
      <c r="CZ3" s="691"/>
      <c r="DA3" s="691"/>
      <c r="DB3" s="691"/>
      <c r="DC3" s="691"/>
      <c r="DD3" s="691"/>
      <c r="DE3" s="691"/>
      <c r="DF3" s="691"/>
      <c r="DG3" s="691"/>
      <c r="DH3" s="691"/>
      <c r="DI3" s="691"/>
      <c r="DJ3" s="691"/>
      <c r="DK3" s="691"/>
      <c r="DL3" s="691"/>
      <c r="DM3" s="691"/>
      <c r="DN3" s="691"/>
      <c r="DO3" s="691"/>
      <c r="DP3" s="691"/>
      <c r="DQ3" s="691"/>
      <c r="DR3" s="691"/>
      <c r="DS3" s="691"/>
      <c r="DT3" s="691"/>
      <c r="DU3" s="691"/>
      <c r="DV3" s="691"/>
      <c r="DW3" s="691"/>
      <c r="DX3" s="691"/>
      <c r="DY3" s="691"/>
      <c r="DZ3" s="691"/>
      <c r="EA3" s="691"/>
      <c r="EB3" s="691"/>
      <c r="EC3" s="691"/>
      <c r="ED3" s="691"/>
      <c r="EE3" s="691"/>
      <c r="EF3" s="691"/>
      <c r="EG3" s="691"/>
      <c r="EH3" s="691"/>
      <c r="EI3" s="691"/>
      <c r="EJ3" s="691"/>
      <c r="EK3" s="691"/>
      <c r="EL3" s="691"/>
      <c r="EM3" s="691"/>
      <c r="EN3" s="691"/>
      <c r="EO3" s="691"/>
      <c r="EP3" s="691"/>
      <c r="EQ3" s="691"/>
      <c r="ER3" s="691"/>
      <c r="ES3" s="691"/>
      <c r="ET3" s="691"/>
      <c r="EU3" s="691"/>
      <c r="EV3" s="691"/>
      <c r="EW3" s="691"/>
      <c r="EX3" s="691"/>
      <c r="EY3" s="691"/>
      <c r="EZ3" s="691"/>
      <c r="FA3" s="691"/>
      <c r="FB3" s="691"/>
      <c r="FC3" s="691"/>
      <c r="FD3" s="691"/>
      <c r="FE3" s="691"/>
      <c r="FF3" s="691"/>
      <c r="FG3" s="691"/>
      <c r="FH3" s="691"/>
      <c r="FI3" s="691"/>
      <c r="FJ3" s="691"/>
      <c r="FK3" s="691"/>
      <c r="FL3" s="691"/>
      <c r="FM3" s="691"/>
      <c r="FN3" s="691"/>
      <c r="FO3" s="691"/>
      <c r="FP3" s="691"/>
      <c r="FQ3" s="691"/>
      <c r="FR3" s="691"/>
      <c r="FS3" s="691"/>
      <c r="FT3" s="691"/>
      <c r="FU3" s="691"/>
      <c r="FV3" s="691"/>
      <c r="FW3" s="691"/>
      <c r="FX3" s="691"/>
      <c r="FY3" s="691"/>
      <c r="FZ3" s="691"/>
      <c r="GA3" s="691"/>
      <c r="GB3" s="691"/>
      <c r="GC3" s="691"/>
      <c r="GD3" s="691"/>
      <c r="GE3" s="691"/>
      <c r="GF3" s="691"/>
      <c r="GG3" s="691"/>
      <c r="GH3" s="691"/>
      <c r="GI3" s="691"/>
      <c r="GJ3" s="691"/>
      <c r="GK3" s="691"/>
      <c r="GL3" s="691"/>
      <c r="GM3" s="691"/>
      <c r="GN3" s="691"/>
      <c r="GO3" s="691"/>
      <c r="GP3" s="691"/>
      <c r="GQ3" s="691"/>
      <c r="GR3" s="691"/>
      <c r="GS3" s="691"/>
      <c r="GT3" s="691"/>
      <c r="GU3" s="691"/>
      <c r="GV3" s="691"/>
      <c r="GW3" s="691"/>
      <c r="GX3" s="691"/>
      <c r="GY3" s="691"/>
      <c r="GZ3" s="691"/>
      <c r="HA3" s="691"/>
      <c r="HB3" s="691"/>
      <c r="HC3" s="691"/>
      <c r="HD3" s="691"/>
      <c r="HE3" s="691"/>
      <c r="HF3" s="691"/>
      <c r="HG3" s="691"/>
      <c r="HH3" s="691"/>
      <c r="HI3" s="691"/>
      <c r="HJ3" s="691"/>
      <c r="HK3" s="691"/>
      <c r="HL3" s="691"/>
      <c r="HM3" s="691"/>
      <c r="HN3" s="691"/>
      <c r="HO3" s="691"/>
      <c r="HP3" s="691"/>
      <c r="HQ3" s="691"/>
      <c r="HR3" s="691"/>
      <c r="HS3" s="691"/>
      <c r="HT3" s="691"/>
      <c r="HU3" s="691"/>
      <c r="HV3" s="691"/>
      <c r="HW3" s="691"/>
      <c r="HX3" s="691"/>
      <c r="HY3" s="691"/>
      <c r="HZ3" s="691"/>
      <c r="IA3" s="691"/>
      <c r="IB3" s="691"/>
      <c r="IC3" s="691"/>
      <c r="ID3" s="691"/>
      <c r="IE3" s="691"/>
      <c r="IF3" s="691"/>
      <c r="IG3" s="691"/>
      <c r="IH3" s="691"/>
      <c r="II3" s="691"/>
      <c r="IJ3" s="691"/>
      <c r="IK3" s="691"/>
      <c r="IL3" s="691"/>
      <c r="IM3" s="691"/>
      <c r="IN3" s="691"/>
      <c r="IO3" s="691"/>
      <c r="IP3" s="691"/>
      <c r="IQ3" s="691"/>
      <c r="IR3" s="691"/>
      <c r="IS3" s="691"/>
      <c r="IT3" s="691"/>
      <c r="IU3" s="691"/>
      <c r="IV3" s="691"/>
      <c r="IW3" s="691"/>
      <c r="IX3" s="691"/>
      <c r="IY3" s="691"/>
      <c r="IZ3" s="691"/>
      <c r="JA3" s="691"/>
      <c r="JB3" s="691"/>
      <c r="JC3" s="691"/>
      <c r="JD3" s="691"/>
      <c r="JE3" s="691"/>
      <c r="JF3" s="691"/>
      <c r="JG3" s="691"/>
      <c r="JH3" s="691"/>
      <c r="JI3" s="691"/>
      <c r="JJ3" s="691"/>
      <c r="JK3" s="691"/>
      <c r="JL3" s="691"/>
      <c r="JM3" s="691"/>
      <c r="JN3" s="691"/>
      <c r="JO3" s="691"/>
      <c r="JP3" s="691"/>
      <c r="JQ3" s="691"/>
      <c r="JR3" s="691"/>
      <c r="JS3" s="691"/>
      <c r="JT3" s="691"/>
      <c r="JU3" s="691"/>
      <c r="JV3" s="691"/>
      <c r="JW3" s="691"/>
      <c r="JX3" s="691"/>
      <c r="JY3" s="691"/>
      <c r="JZ3" s="691"/>
      <c r="KA3" s="691"/>
      <c r="KB3" s="691"/>
      <c r="KC3" s="691"/>
      <c r="KD3" s="691"/>
      <c r="KE3" s="691"/>
      <c r="KF3" s="691"/>
      <c r="KG3" s="691"/>
      <c r="KH3" s="691"/>
      <c r="KI3" s="691"/>
      <c r="KJ3" s="691"/>
      <c r="KK3" s="691"/>
      <c r="KL3" s="691"/>
      <c r="KM3" s="691"/>
      <c r="KN3" s="691"/>
      <c r="KO3" s="691"/>
      <c r="KP3" s="691"/>
      <c r="KQ3" s="691"/>
      <c r="KR3" s="691"/>
      <c r="KS3" s="691"/>
      <c r="KT3" s="691"/>
      <c r="KU3" s="691"/>
      <c r="KV3" s="691"/>
      <c r="KW3" s="691"/>
      <c r="KX3" s="691"/>
      <c r="KY3" s="691"/>
      <c r="KZ3" s="691"/>
      <c r="LA3" s="691"/>
      <c r="LB3" s="691"/>
      <c r="LC3" s="691"/>
      <c r="LD3" s="691"/>
      <c r="LE3" s="691"/>
      <c r="LF3" s="691"/>
      <c r="LG3" s="691"/>
      <c r="LH3" s="691"/>
      <c r="LI3" s="691"/>
      <c r="LJ3" s="691"/>
      <c r="LK3" s="691"/>
      <c r="LL3" s="691"/>
      <c r="LM3" s="691"/>
      <c r="LN3" s="691"/>
      <c r="LO3" s="691"/>
      <c r="LP3" s="691"/>
      <c r="LQ3" s="691"/>
      <c r="LR3" s="691"/>
      <c r="LS3" s="691"/>
      <c r="LT3" s="691"/>
      <c r="LU3" s="691"/>
      <c r="LV3" s="691"/>
      <c r="LW3" s="691"/>
      <c r="LX3" s="691"/>
      <c r="LY3" s="691"/>
      <c r="LZ3" s="691"/>
      <c r="MA3" s="691"/>
      <c r="MB3" s="691"/>
      <c r="MC3" s="691"/>
      <c r="MD3" s="691"/>
      <c r="ME3" s="691"/>
      <c r="MF3" s="691"/>
      <c r="MG3" s="691"/>
      <c r="MH3" s="691"/>
      <c r="MI3" s="691"/>
      <c r="MJ3" s="691"/>
      <c r="MK3" s="691"/>
      <c r="ML3" s="691"/>
      <c r="MM3" s="691"/>
      <c r="MN3" s="691"/>
      <c r="MO3" s="691"/>
      <c r="MP3" s="691"/>
      <c r="MQ3" s="691"/>
      <c r="MR3" s="691"/>
      <c r="MS3" s="691"/>
      <c r="MT3" s="691"/>
      <c r="MU3" s="691"/>
      <c r="MV3" s="691"/>
      <c r="MW3" s="691"/>
      <c r="MX3" s="691"/>
      <c r="MY3" s="691"/>
      <c r="MZ3" s="691"/>
      <c r="NA3" s="691"/>
      <c r="NB3" s="691"/>
      <c r="NC3" s="691"/>
      <c r="ND3" s="691"/>
      <c r="NE3" s="691"/>
      <c r="NF3" s="691"/>
      <c r="NG3" s="691"/>
      <c r="NH3" s="691"/>
      <c r="NI3" s="691"/>
      <c r="NJ3" s="691"/>
      <c r="NK3" s="691"/>
      <c r="NL3" s="691"/>
      <c r="NM3" s="691"/>
      <c r="NN3" s="691"/>
      <c r="NO3" s="691"/>
      <c r="NP3" s="691"/>
      <c r="NQ3" s="691"/>
      <c r="NR3" s="691"/>
      <c r="NS3" s="691"/>
      <c r="NT3" s="691"/>
      <c r="NU3" s="691"/>
      <c r="NV3" s="691"/>
      <c r="NW3" s="691"/>
      <c r="NX3" s="691"/>
      <c r="NY3" s="691"/>
      <c r="NZ3" s="691"/>
      <c r="OA3" s="691"/>
      <c r="OB3" s="691"/>
      <c r="OC3" s="691"/>
      <c r="OD3" s="691"/>
      <c r="OE3" s="691"/>
      <c r="OF3" s="691"/>
      <c r="OG3" s="691"/>
      <c r="OH3" s="691"/>
      <c r="OI3" s="691"/>
      <c r="OJ3" s="691"/>
      <c r="OK3" s="691"/>
      <c r="OL3" s="691"/>
      <c r="OM3" s="691"/>
      <c r="ON3" s="691"/>
      <c r="OO3" s="691"/>
      <c r="OP3" s="691"/>
      <c r="OQ3" s="691"/>
      <c r="OR3" s="691"/>
      <c r="OS3" s="691"/>
      <c r="OT3" s="691"/>
      <c r="OU3" s="691"/>
      <c r="OV3" s="691"/>
      <c r="OW3" s="691"/>
      <c r="OX3" s="691"/>
      <c r="OY3" s="691"/>
      <c r="OZ3" s="691"/>
      <c r="PA3" s="691"/>
      <c r="PB3" s="691"/>
      <c r="PC3" s="691"/>
      <c r="PD3" s="691"/>
      <c r="PE3" s="691"/>
      <c r="PF3" s="691"/>
      <c r="PG3" s="691"/>
      <c r="PH3" s="691"/>
      <c r="PI3" s="691"/>
      <c r="PJ3" s="691"/>
      <c r="PK3" s="691"/>
      <c r="PL3" s="691"/>
      <c r="PM3" s="691"/>
      <c r="PN3" s="691"/>
      <c r="PO3" s="691"/>
      <c r="PP3" s="691"/>
      <c r="PQ3" s="691"/>
      <c r="PR3" s="691"/>
      <c r="PS3" s="691"/>
      <c r="PT3" s="691"/>
      <c r="PU3" s="691"/>
      <c r="PV3" s="691"/>
      <c r="PW3" s="691"/>
      <c r="PX3" s="691"/>
      <c r="PY3" s="691"/>
      <c r="PZ3" s="691"/>
      <c r="QA3" s="691"/>
      <c r="QB3" s="691"/>
      <c r="QC3" s="691"/>
      <c r="QD3" s="691"/>
      <c r="QE3" s="691"/>
      <c r="QF3" s="691"/>
      <c r="QG3" s="691"/>
      <c r="QH3" s="691"/>
      <c r="QI3" s="691"/>
      <c r="QJ3" s="691"/>
      <c r="QK3" s="691"/>
      <c r="QL3" s="691"/>
      <c r="QM3" s="691"/>
      <c r="QN3" s="691"/>
      <c r="QO3" s="691"/>
      <c r="QP3" s="691"/>
      <c r="QQ3" s="691"/>
      <c r="QR3" s="691"/>
      <c r="QS3" s="691"/>
      <c r="QT3" s="691"/>
      <c r="QU3" s="691"/>
      <c r="QV3" s="691"/>
      <c r="QW3" s="691"/>
      <c r="QX3" s="691"/>
      <c r="QY3" s="691"/>
      <c r="QZ3" s="691"/>
      <c r="RA3" s="691"/>
      <c r="RB3" s="691"/>
      <c r="RC3" s="691"/>
      <c r="RD3" s="691"/>
      <c r="RE3" s="691"/>
      <c r="RF3" s="691"/>
      <c r="RG3" s="691"/>
      <c r="RH3" s="691"/>
      <c r="RI3" s="691"/>
      <c r="RJ3" s="691"/>
      <c r="RK3" s="691"/>
      <c r="RL3" s="691"/>
      <c r="RM3" s="691"/>
      <c r="RN3" s="691"/>
      <c r="RO3" s="691"/>
      <c r="RP3" s="691"/>
      <c r="RQ3" s="691"/>
      <c r="RR3" s="691"/>
      <c r="RS3" s="691"/>
      <c r="RT3" s="691"/>
      <c r="RU3" s="691"/>
      <c r="RV3" s="691"/>
      <c r="RW3" s="691"/>
      <c r="RX3" s="691"/>
      <c r="RY3" s="691"/>
      <c r="RZ3" s="691"/>
      <c r="SA3" s="691"/>
      <c r="SB3" s="691"/>
      <c r="SC3" s="691"/>
      <c r="SD3" s="691"/>
      <c r="SE3" s="691"/>
      <c r="SF3" s="691"/>
      <c r="SG3" s="691"/>
      <c r="SH3" s="691"/>
      <c r="SI3" s="691"/>
      <c r="SJ3" s="691"/>
      <c r="SK3" s="691"/>
      <c r="SL3" s="691"/>
      <c r="SM3" s="691"/>
      <c r="SN3" s="691"/>
      <c r="SO3" s="691"/>
      <c r="SP3" s="691"/>
      <c r="SQ3" s="691"/>
      <c r="SR3" s="691"/>
      <c r="SS3" s="691"/>
      <c r="ST3" s="691"/>
      <c r="SU3" s="691"/>
      <c r="SV3" s="691"/>
      <c r="SW3" s="691"/>
      <c r="SX3" s="691"/>
      <c r="SY3" s="691"/>
      <c r="SZ3" s="691"/>
      <c r="TA3" s="691"/>
      <c r="TB3" s="691"/>
      <c r="TC3" s="691"/>
      <c r="TD3" s="691"/>
      <c r="TE3" s="691"/>
      <c r="TF3" s="691"/>
      <c r="TG3" s="691"/>
      <c r="TH3" s="691"/>
      <c r="TI3" s="691"/>
      <c r="TJ3" s="691"/>
      <c r="TK3" s="691"/>
      <c r="TL3" s="691"/>
      <c r="TM3" s="691"/>
      <c r="TN3" s="691"/>
      <c r="TO3" s="691"/>
      <c r="TP3" s="691"/>
      <c r="TQ3" s="691"/>
      <c r="TR3" s="691"/>
      <c r="TS3" s="691"/>
      <c r="TT3" s="691"/>
      <c r="TU3" s="691"/>
      <c r="TV3" s="691"/>
      <c r="TW3" s="691"/>
      <c r="TX3" s="691"/>
      <c r="TY3" s="691"/>
      <c r="TZ3" s="691"/>
      <c r="UA3" s="691"/>
      <c r="UB3" s="691"/>
      <c r="UC3" s="691"/>
      <c r="UD3" s="691"/>
      <c r="UE3" s="691"/>
      <c r="UF3" s="691"/>
      <c r="UG3" s="691"/>
      <c r="UH3" s="691"/>
      <c r="UI3" s="691"/>
      <c r="UJ3" s="691"/>
      <c r="UK3" s="691"/>
      <c r="UL3" s="691"/>
      <c r="UM3" s="691"/>
      <c r="UN3" s="691"/>
      <c r="UO3" s="691"/>
      <c r="UP3" s="691"/>
      <c r="UQ3" s="691"/>
      <c r="UR3" s="691"/>
      <c r="US3" s="691"/>
      <c r="UT3" s="691"/>
      <c r="UU3" s="691"/>
      <c r="UV3" s="691"/>
      <c r="UW3" s="691"/>
      <c r="UX3" s="691"/>
      <c r="UY3" s="691"/>
      <c r="UZ3" s="691"/>
      <c r="VA3" s="691"/>
      <c r="VB3" s="691"/>
      <c r="VC3" s="691"/>
      <c r="VD3" s="691"/>
      <c r="VE3" s="691"/>
      <c r="VF3" s="691"/>
      <c r="VG3" s="691"/>
      <c r="VH3" s="691"/>
      <c r="VI3" s="691"/>
      <c r="VJ3" s="691"/>
      <c r="VK3" s="691"/>
      <c r="VL3" s="691"/>
      <c r="VM3" s="691"/>
      <c r="VN3" s="691"/>
      <c r="VO3" s="691"/>
      <c r="VP3" s="691"/>
      <c r="VQ3" s="691"/>
      <c r="VR3" s="691"/>
      <c r="VS3" s="691"/>
      <c r="VT3" s="691"/>
      <c r="VU3" s="691"/>
      <c r="VV3" s="691"/>
      <c r="VW3" s="691"/>
      <c r="VX3" s="691"/>
      <c r="VY3" s="691"/>
      <c r="VZ3" s="691"/>
      <c r="WA3" s="691"/>
      <c r="WB3" s="691"/>
      <c r="WC3" s="691"/>
    </row>
    <row r="4" spans="1:601" s="694" customFormat="1" ht="15.75" customHeight="1" thickTop="1" thickBot="1" x14ac:dyDescent="0.35">
      <c r="A4" s="693" t="s">
        <v>80</v>
      </c>
      <c r="B4" s="149" t="s">
        <v>544</v>
      </c>
      <c r="C4" s="691"/>
      <c r="D4" s="691"/>
      <c r="E4" s="691"/>
      <c r="F4" s="691"/>
      <c r="G4" s="691"/>
      <c r="H4" s="691"/>
      <c r="I4" s="691"/>
      <c r="J4" s="691"/>
      <c r="K4" s="691"/>
      <c r="L4" s="691"/>
      <c r="M4" s="691"/>
      <c r="N4" s="691"/>
      <c r="O4" s="691"/>
      <c r="P4" s="691"/>
      <c r="Q4" s="691"/>
      <c r="R4" s="691"/>
      <c r="S4" s="691"/>
      <c r="T4" s="691"/>
      <c r="U4" s="691"/>
      <c r="V4" s="691"/>
      <c r="W4" s="691"/>
      <c r="X4" s="691"/>
      <c r="Y4" s="691"/>
      <c r="Z4" s="691"/>
      <c r="AA4" s="691"/>
      <c r="AB4" s="691"/>
      <c r="AC4" s="691"/>
      <c r="AD4" s="691"/>
      <c r="AE4" s="691"/>
      <c r="AF4" s="691"/>
      <c r="AG4" s="691"/>
      <c r="AH4" s="691"/>
      <c r="AI4" s="691"/>
      <c r="AJ4" s="691"/>
      <c r="AK4" s="691"/>
      <c r="AL4" s="691"/>
      <c r="AM4" s="691"/>
      <c r="AN4" s="691"/>
      <c r="AO4" s="691"/>
      <c r="AP4" s="691"/>
      <c r="AQ4" s="691"/>
      <c r="AR4" s="691"/>
      <c r="AS4" s="691"/>
      <c r="AT4" s="691"/>
      <c r="AU4" s="691"/>
      <c r="AV4" s="691"/>
      <c r="AW4" s="691"/>
      <c r="AX4" s="691"/>
      <c r="AY4" s="691"/>
      <c r="AZ4" s="691"/>
      <c r="BA4" s="691"/>
      <c r="BB4" s="691"/>
      <c r="BC4" s="691"/>
      <c r="BD4" s="691"/>
      <c r="BE4" s="691"/>
      <c r="BF4" s="691"/>
      <c r="BG4" s="691"/>
      <c r="BH4" s="691"/>
      <c r="BI4" s="691"/>
      <c r="BJ4" s="691"/>
      <c r="BK4" s="691"/>
      <c r="BL4" s="691"/>
      <c r="BM4" s="691"/>
      <c r="BN4" s="691"/>
      <c r="BO4" s="691"/>
      <c r="BP4" s="691"/>
      <c r="BQ4" s="691"/>
      <c r="BR4" s="691"/>
      <c r="BS4" s="691"/>
      <c r="BT4" s="691"/>
      <c r="BU4" s="691"/>
      <c r="BV4" s="691"/>
      <c r="BW4" s="691"/>
      <c r="BX4" s="691"/>
      <c r="BY4" s="691"/>
      <c r="BZ4" s="691"/>
      <c r="CA4" s="691"/>
      <c r="CB4" s="691"/>
      <c r="CC4" s="691"/>
      <c r="CD4" s="691"/>
      <c r="CE4" s="691"/>
      <c r="CF4" s="691"/>
      <c r="CG4" s="691"/>
      <c r="CH4" s="691"/>
      <c r="CI4" s="691"/>
      <c r="CJ4" s="691"/>
      <c r="CK4" s="691"/>
      <c r="CL4" s="691"/>
      <c r="CM4" s="691"/>
      <c r="CN4" s="691"/>
      <c r="CO4" s="691"/>
      <c r="CP4" s="691"/>
      <c r="CQ4" s="691"/>
      <c r="CR4" s="691"/>
      <c r="CS4" s="691"/>
      <c r="CT4" s="691"/>
      <c r="CU4" s="691"/>
      <c r="CV4" s="691"/>
      <c r="CW4" s="691"/>
      <c r="CX4" s="691"/>
      <c r="CY4" s="691"/>
      <c r="CZ4" s="691"/>
      <c r="DA4" s="691"/>
      <c r="DB4" s="691"/>
      <c r="DC4" s="691"/>
      <c r="DD4" s="691"/>
      <c r="DE4" s="691"/>
      <c r="DF4" s="691"/>
      <c r="DG4" s="691"/>
      <c r="DH4" s="691"/>
      <c r="DI4" s="691"/>
      <c r="DJ4" s="691"/>
      <c r="DK4" s="691"/>
      <c r="DL4" s="691"/>
      <c r="DM4" s="691"/>
      <c r="DN4" s="691"/>
      <c r="DO4" s="691"/>
      <c r="DP4" s="691"/>
      <c r="DQ4" s="691"/>
      <c r="DR4" s="691"/>
      <c r="DS4" s="691"/>
      <c r="DT4" s="691"/>
      <c r="DU4" s="691"/>
      <c r="DV4" s="691"/>
      <c r="DW4" s="691"/>
      <c r="DX4" s="691"/>
      <c r="DY4" s="691"/>
      <c r="DZ4" s="691"/>
      <c r="EA4" s="691"/>
      <c r="EB4" s="691"/>
      <c r="EC4" s="691"/>
      <c r="ED4" s="691"/>
      <c r="EE4" s="691"/>
      <c r="EF4" s="691"/>
      <c r="EG4" s="691"/>
      <c r="EH4" s="691"/>
      <c r="EI4" s="691"/>
      <c r="EJ4" s="691"/>
      <c r="EK4" s="691"/>
      <c r="EL4" s="691"/>
      <c r="EM4" s="691"/>
      <c r="EN4" s="691"/>
      <c r="EO4" s="691"/>
      <c r="EP4" s="691"/>
      <c r="EQ4" s="691"/>
      <c r="ER4" s="691"/>
      <c r="ES4" s="691"/>
      <c r="ET4" s="691"/>
      <c r="EU4" s="691"/>
      <c r="EV4" s="691"/>
      <c r="EW4" s="691"/>
      <c r="EX4" s="691"/>
      <c r="EY4" s="691"/>
      <c r="EZ4" s="691"/>
      <c r="FA4" s="691"/>
      <c r="FB4" s="691"/>
      <c r="FC4" s="691"/>
      <c r="FD4" s="691"/>
      <c r="FE4" s="691"/>
      <c r="FF4" s="691"/>
      <c r="FG4" s="691"/>
      <c r="FH4" s="691"/>
      <c r="FI4" s="691"/>
      <c r="FJ4" s="691"/>
      <c r="FK4" s="691"/>
      <c r="FL4" s="691"/>
      <c r="FM4" s="691"/>
      <c r="FN4" s="691"/>
      <c r="FO4" s="691"/>
      <c r="FP4" s="691"/>
      <c r="FQ4" s="691"/>
      <c r="FR4" s="691"/>
      <c r="FS4" s="691"/>
      <c r="FT4" s="691"/>
      <c r="FU4" s="691"/>
      <c r="FV4" s="691"/>
      <c r="FW4" s="691"/>
      <c r="FX4" s="691"/>
      <c r="FY4" s="691"/>
      <c r="FZ4" s="691"/>
      <c r="GA4" s="691"/>
      <c r="GB4" s="691"/>
      <c r="GC4" s="691"/>
      <c r="GD4" s="691"/>
      <c r="GE4" s="691"/>
      <c r="GF4" s="691"/>
      <c r="GG4" s="691"/>
      <c r="GH4" s="691"/>
      <c r="GI4" s="691"/>
      <c r="GJ4" s="691"/>
      <c r="GK4" s="691"/>
      <c r="GL4" s="691"/>
      <c r="GM4" s="691"/>
      <c r="GN4" s="691"/>
      <c r="GO4" s="691"/>
      <c r="GP4" s="691"/>
      <c r="GQ4" s="691"/>
      <c r="GR4" s="691"/>
      <c r="GS4" s="691"/>
      <c r="GT4" s="691"/>
      <c r="GU4" s="691"/>
      <c r="GV4" s="691"/>
      <c r="GW4" s="691"/>
      <c r="GX4" s="691"/>
      <c r="GY4" s="691"/>
      <c r="GZ4" s="691"/>
      <c r="HA4" s="691"/>
      <c r="HB4" s="691"/>
      <c r="HC4" s="691"/>
      <c r="HD4" s="691"/>
      <c r="HE4" s="691"/>
      <c r="HF4" s="691"/>
      <c r="HG4" s="691"/>
      <c r="HH4" s="691"/>
      <c r="HI4" s="691"/>
      <c r="HJ4" s="691"/>
      <c r="HK4" s="691"/>
      <c r="HL4" s="691"/>
      <c r="HM4" s="691"/>
      <c r="HN4" s="691"/>
      <c r="HO4" s="691"/>
      <c r="HP4" s="691"/>
      <c r="HQ4" s="691"/>
      <c r="HR4" s="691"/>
      <c r="HS4" s="691"/>
      <c r="HT4" s="691"/>
      <c r="HU4" s="691"/>
      <c r="HV4" s="691"/>
      <c r="HW4" s="691"/>
      <c r="HX4" s="691"/>
      <c r="HY4" s="691"/>
      <c r="HZ4" s="691"/>
      <c r="IA4" s="691"/>
      <c r="IB4" s="691"/>
      <c r="IC4" s="691"/>
      <c r="ID4" s="691"/>
      <c r="IE4" s="691"/>
      <c r="IF4" s="691"/>
      <c r="IG4" s="691"/>
      <c r="IH4" s="691"/>
      <c r="II4" s="691"/>
      <c r="IJ4" s="691"/>
      <c r="IK4" s="691"/>
      <c r="IL4" s="691"/>
      <c r="IM4" s="691"/>
      <c r="IN4" s="691"/>
      <c r="IO4" s="691"/>
      <c r="IP4" s="691"/>
      <c r="IQ4" s="691"/>
      <c r="IR4" s="691"/>
      <c r="IS4" s="691"/>
      <c r="IT4" s="691"/>
      <c r="IU4" s="691"/>
      <c r="IV4" s="691"/>
      <c r="IW4" s="691"/>
      <c r="IX4" s="691"/>
      <c r="IY4" s="691"/>
      <c r="IZ4" s="691"/>
      <c r="JA4" s="691"/>
      <c r="JB4" s="691"/>
      <c r="JC4" s="691"/>
      <c r="JD4" s="691"/>
      <c r="JE4" s="691"/>
      <c r="JF4" s="691"/>
      <c r="JG4" s="691"/>
      <c r="JH4" s="691"/>
      <c r="JI4" s="691"/>
      <c r="JJ4" s="691"/>
      <c r="JK4" s="691"/>
      <c r="JL4" s="691"/>
      <c r="JM4" s="691"/>
      <c r="JN4" s="691"/>
      <c r="JO4" s="691"/>
      <c r="JP4" s="691"/>
      <c r="JQ4" s="691"/>
      <c r="JR4" s="691"/>
      <c r="JS4" s="691"/>
      <c r="JT4" s="691"/>
      <c r="JU4" s="691"/>
      <c r="JV4" s="691"/>
      <c r="JW4" s="691"/>
      <c r="JX4" s="691"/>
      <c r="JY4" s="691"/>
      <c r="JZ4" s="691"/>
      <c r="KA4" s="691"/>
      <c r="KB4" s="691"/>
      <c r="KC4" s="691"/>
      <c r="KD4" s="691"/>
      <c r="KE4" s="691"/>
      <c r="KF4" s="691"/>
      <c r="KG4" s="691"/>
      <c r="KH4" s="691"/>
      <c r="KI4" s="691"/>
      <c r="KJ4" s="691"/>
      <c r="KK4" s="691"/>
      <c r="KL4" s="691"/>
      <c r="KM4" s="691"/>
      <c r="KN4" s="691"/>
      <c r="KO4" s="691"/>
      <c r="KP4" s="691"/>
      <c r="KQ4" s="691"/>
      <c r="KR4" s="691"/>
      <c r="KS4" s="691"/>
      <c r="KT4" s="691"/>
      <c r="KU4" s="691"/>
      <c r="KV4" s="691"/>
      <c r="KW4" s="691"/>
      <c r="KX4" s="691"/>
      <c r="KY4" s="691"/>
      <c r="KZ4" s="691"/>
      <c r="LA4" s="691"/>
      <c r="LB4" s="691"/>
      <c r="LC4" s="691"/>
      <c r="LD4" s="691"/>
      <c r="LE4" s="691"/>
      <c r="LF4" s="691"/>
      <c r="LG4" s="691"/>
      <c r="LH4" s="691"/>
      <c r="LI4" s="691"/>
      <c r="LJ4" s="691"/>
      <c r="LK4" s="691"/>
      <c r="LL4" s="691"/>
      <c r="LM4" s="691"/>
      <c r="LN4" s="691"/>
      <c r="LO4" s="691"/>
      <c r="LP4" s="691"/>
      <c r="LQ4" s="691"/>
      <c r="LR4" s="691"/>
      <c r="LS4" s="691"/>
      <c r="LT4" s="691"/>
      <c r="LU4" s="691"/>
      <c r="LV4" s="691"/>
      <c r="LW4" s="691"/>
      <c r="LX4" s="691"/>
      <c r="LY4" s="691"/>
      <c r="LZ4" s="691"/>
      <c r="MA4" s="691"/>
      <c r="MB4" s="691"/>
      <c r="MC4" s="691"/>
      <c r="MD4" s="691"/>
      <c r="ME4" s="691"/>
      <c r="MF4" s="691"/>
      <c r="MG4" s="691"/>
      <c r="MH4" s="691"/>
      <c r="MI4" s="691"/>
      <c r="MJ4" s="691"/>
      <c r="MK4" s="691"/>
      <c r="ML4" s="691"/>
      <c r="MM4" s="691"/>
      <c r="MN4" s="691"/>
      <c r="MO4" s="691"/>
      <c r="MP4" s="691"/>
      <c r="MQ4" s="691"/>
      <c r="MR4" s="691"/>
      <c r="MS4" s="691"/>
      <c r="MT4" s="691"/>
      <c r="MU4" s="691"/>
      <c r="MV4" s="691"/>
      <c r="MW4" s="691"/>
      <c r="MX4" s="691"/>
      <c r="MY4" s="691"/>
      <c r="MZ4" s="691"/>
      <c r="NA4" s="691"/>
      <c r="NB4" s="691"/>
      <c r="NC4" s="691"/>
      <c r="ND4" s="691"/>
      <c r="NE4" s="691"/>
      <c r="NF4" s="691"/>
      <c r="NG4" s="691"/>
      <c r="NH4" s="691"/>
      <c r="NI4" s="691"/>
      <c r="NJ4" s="691"/>
      <c r="NK4" s="691"/>
      <c r="NL4" s="691"/>
      <c r="NM4" s="691"/>
      <c r="NN4" s="691"/>
      <c r="NO4" s="691"/>
      <c r="NP4" s="691"/>
      <c r="NQ4" s="691"/>
      <c r="NR4" s="691"/>
      <c r="NS4" s="691"/>
      <c r="NT4" s="691"/>
      <c r="NU4" s="691"/>
      <c r="NV4" s="691"/>
      <c r="NW4" s="691"/>
      <c r="NX4" s="691"/>
      <c r="NY4" s="691"/>
      <c r="NZ4" s="691"/>
      <c r="OA4" s="691"/>
      <c r="OB4" s="691"/>
      <c r="OC4" s="691"/>
      <c r="OD4" s="691"/>
      <c r="OE4" s="691"/>
      <c r="OF4" s="691"/>
      <c r="OG4" s="691"/>
      <c r="OH4" s="691"/>
      <c r="OI4" s="691"/>
      <c r="OJ4" s="691"/>
      <c r="OK4" s="691"/>
      <c r="OL4" s="691"/>
      <c r="OM4" s="691"/>
      <c r="ON4" s="691"/>
      <c r="OO4" s="691"/>
      <c r="OP4" s="691"/>
      <c r="OQ4" s="691"/>
      <c r="OR4" s="691"/>
      <c r="OS4" s="691"/>
      <c r="OT4" s="691"/>
      <c r="OU4" s="691"/>
      <c r="OV4" s="691"/>
      <c r="OW4" s="691"/>
      <c r="OX4" s="691"/>
      <c r="OY4" s="691"/>
      <c r="OZ4" s="691"/>
      <c r="PA4" s="691"/>
      <c r="PB4" s="691"/>
      <c r="PC4" s="691"/>
      <c r="PD4" s="691"/>
      <c r="PE4" s="691"/>
      <c r="PF4" s="691"/>
      <c r="PG4" s="691"/>
      <c r="PH4" s="691"/>
      <c r="PI4" s="691"/>
      <c r="PJ4" s="691"/>
      <c r="PK4" s="691"/>
      <c r="PL4" s="691"/>
      <c r="PM4" s="691"/>
      <c r="PN4" s="691"/>
      <c r="PO4" s="691"/>
      <c r="PP4" s="691"/>
      <c r="PQ4" s="691"/>
      <c r="PR4" s="691"/>
      <c r="PS4" s="691"/>
      <c r="PT4" s="691"/>
      <c r="PU4" s="691"/>
      <c r="PV4" s="691"/>
      <c r="PW4" s="691"/>
      <c r="PX4" s="691"/>
      <c r="PY4" s="691"/>
      <c r="PZ4" s="691"/>
      <c r="QA4" s="691"/>
      <c r="QB4" s="691"/>
      <c r="QC4" s="691"/>
      <c r="QD4" s="691"/>
      <c r="QE4" s="691"/>
      <c r="QF4" s="691"/>
      <c r="QG4" s="691"/>
      <c r="QH4" s="691"/>
      <c r="QI4" s="691"/>
      <c r="QJ4" s="691"/>
      <c r="QK4" s="691"/>
      <c r="QL4" s="691"/>
      <c r="QM4" s="691"/>
      <c r="QN4" s="691"/>
      <c r="QO4" s="691"/>
      <c r="QP4" s="691"/>
      <c r="QQ4" s="691"/>
      <c r="QR4" s="691"/>
      <c r="QS4" s="691"/>
      <c r="QT4" s="691"/>
      <c r="QU4" s="691"/>
      <c r="QV4" s="691"/>
      <c r="QW4" s="691"/>
      <c r="QX4" s="691"/>
      <c r="QY4" s="691"/>
      <c r="QZ4" s="691"/>
      <c r="RA4" s="691"/>
      <c r="RB4" s="691"/>
      <c r="RC4" s="691"/>
      <c r="RD4" s="691"/>
      <c r="RE4" s="691"/>
      <c r="RF4" s="691"/>
      <c r="RG4" s="691"/>
      <c r="RH4" s="691"/>
      <c r="RI4" s="691"/>
      <c r="RJ4" s="691"/>
      <c r="RK4" s="691"/>
      <c r="RL4" s="691"/>
      <c r="RM4" s="691"/>
      <c r="RN4" s="691"/>
      <c r="RO4" s="691"/>
      <c r="RP4" s="691"/>
      <c r="RQ4" s="691"/>
      <c r="RR4" s="691"/>
      <c r="RS4" s="691"/>
      <c r="RT4" s="691"/>
      <c r="RU4" s="691"/>
      <c r="RV4" s="691"/>
      <c r="RW4" s="691"/>
      <c r="RX4" s="691"/>
      <c r="RY4" s="691"/>
      <c r="RZ4" s="691"/>
      <c r="SA4" s="691"/>
      <c r="SB4" s="691"/>
      <c r="SC4" s="691"/>
      <c r="SD4" s="691"/>
      <c r="SE4" s="691"/>
      <c r="SF4" s="691"/>
      <c r="SG4" s="691"/>
      <c r="SH4" s="691"/>
      <c r="SI4" s="691"/>
      <c r="SJ4" s="691"/>
      <c r="SK4" s="691"/>
      <c r="SL4" s="691"/>
      <c r="SM4" s="691"/>
      <c r="SN4" s="691"/>
      <c r="SO4" s="691"/>
      <c r="SP4" s="691"/>
      <c r="SQ4" s="691"/>
      <c r="SR4" s="691"/>
      <c r="SS4" s="691"/>
      <c r="ST4" s="691"/>
      <c r="SU4" s="691"/>
      <c r="SV4" s="691"/>
      <c r="SW4" s="691"/>
      <c r="SX4" s="691"/>
      <c r="SY4" s="691"/>
      <c r="SZ4" s="691"/>
      <c r="TA4" s="691"/>
      <c r="TB4" s="691"/>
      <c r="TC4" s="691"/>
      <c r="TD4" s="691"/>
      <c r="TE4" s="691"/>
      <c r="TF4" s="691"/>
      <c r="TG4" s="691"/>
      <c r="TH4" s="691"/>
      <c r="TI4" s="691"/>
      <c r="TJ4" s="691"/>
      <c r="TK4" s="691"/>
      <c r="TL4" s="691"/>
      <c r="TM4" s="691"/>
      <c r="TN4" s="691"/>
      <c r="TO4" s="691"/>
      <c r="TP4" s="691"/>
      <c r="TQ4" s="691"/>
      <c r="TR4" s="691"/>
      <c r="TS4" s="691"/>
      <c r="TT4" s="691"/>
      <c r="TU4" s="691"/>
      <c r="TV4" s="691"/>
      <c r="TW4" s="691"/>
      <c r="TX4" s="691"/>
      <c r="TY4" s="691"/>
      <c r="TZ4" s="691"/>
      <c r="UA4" s="691"/>
      <c r="UB4" s="691"/>
      <c r="UC4" s="691"/>
      <c r="UD4" s="691"/>
      <c r="UE4" s="691"/>
      <c r="UF4" s="691"/>
      <c r="UG4" s="691"/>
      <c r="UH4" s="691"/>
      <c r="UI4" s="691"/>
      <c r="UJ4" s="691"/>
      <c r="UK4" s="691"/>
      <c r="UL4" s="691"/>
      <c r="UM4" s="691"/>
      <c r="UN4" s="691"/>
      <c r="UO4" s="691"/>
      <c r="UP4" s="691"/>
      <c r="UQ4" s="691"/>
      <c r="UR4" s="691"/>
      <c r="US4" s="691"/>
      <c r="UT4" s="691"/>
      <c r="UU4" s="691"/>
      <c r="UV4" s="691"/>
      <c r="UW4" s="691"/>
      <c r="UX4" s="691"/>
      <c r="UY4" s="691"/>
      <c r="UZ4" s="691"/>
      <c r="VA4" s="691"/>
      <c r="VB4" s="691"/>
      <c r="VC4" s="691"/>
      <c r="VD4" s="691"/>
      <c r="VE4" s="691"/>
      <c r="VF4" s="691"/>
      <c r="VG4" s="691"/>
      <c r="VH4" s="691"/>
      <c r="VI4" s="691"/>
      <c r="VJ4" s="691"/>
      <c r="VK4" s="691"/>
      <c r="VL4" s="691"/>
      <c r="VM4" s="691"/>
      <c r="VN4" s="691"/>
      <c r="VO4" s="691"/>
      <c r="VP4" s="691"/>
      <c r="VQ4" s="691"/>
      <c r="VR4" s="691"/>
      <c r="VS4" s="691"/>
      <c r="VT4" s="691"/>
      <c r="VU4" s="691"/>
      <c r="VV4" s="691"/>
      <c r="VW4" s="691"/>
      <c r="VX4" s="691"/>
      <c r="VY4" s="691"/>
      <c r="VZ4" s="691"/>
      <c r="WA4" s="691"/>
      <c r="WB4" s="691"/>
      <c r="WC4" s="691"/>
    </row>
    <row r="5" spans="1:601" s="692" customFormat="1" ht="15.75" customHeight="1" thickTop="1" thickBot="1" x14ac:dyDescent="0.35">
      <c r="A5" s="690" t="s">
        <v>81</v>
      </c>
      <c r="B5" s="148" t="s">
        <v>544</v>
      </c>
      <c r="C5" s="691"/>
      <c r="D5" s="691"/>
      <c r="E5" s="691"/>
      <c r="F5" s="691"/>
      <c r="G5" s="691"/>
      <c r="H5" s="691"/>
      <c r="I5" s="691"/>
      <c r="J5" s="691"/>
      <c r="K5" s="691"/>
      <c r="L5" s="691"/>
      <c r="M5" s="691"/>
      <c r="N5" s="691"/>
      <c r="O5" s="691"/>
      <c r="P5" s="691"/>
      <c r="Q5" s="691"/>
      <c r="R5" s="691"/>
      <c r="S5" s="691"/>
      <c r="T5" s="691"/>
      <c r="U5" s="691"/>
      <c r="V5" s="691"/>
      <c r="W5" s="691"/>
      <c r="X5" s="691"/>
      <c r="Y5" s="691"/>
      <c r="Z5" s="691"/>
      <c r="AA5" s="691"/>
      <c r="AB5" s="691"/>
      <c r="AC5" s="691"/>
      <c r="AD5" s="691"/>
      <c r="AE5" s="691"/>
      <c r="AF5" s="691"/>
      <c r="AG5" s="691"/>
      <c r="AH5" s="691"/>
      <c r="AI5" s="691"/>
      <c r="AJ5" s="691"/>
      <c r="AK5" s="691"/>
      <c r="AL5" s="691"/>
      <c r="AM5" s="691"/>
      <c r="AN5" s="691"/>
      <c r="AO5" s="691"/>
      <c r="AP5" s="691"/>
      <c r="AQ5" s="691"/>
      <c r="AR5" s="691"/>
      <c r="AS5" s="691"/>
      <c r="AT5" s="691"/>
      <c r="AU5" s="691"/>
      <c r="AV5" s="691"/>
      <c r="AW5" s="691"/>
      <c r="AX5" s="691"/>
      <c r="AY5" s="691"/>
      <c r="AZ5" s="691"/>
      <c r="BA5" s="691"/>
      <c r="BB5" s="691"/>
      <c r="BC5" s="691"/>
      <c r="BD5" s="691"/>
      <c r="BE5" s="691"/>
      <c r="BF5" s="691"/>
      <c r="BG5" s="691"/>
      <c r="BH5" s="691"/>
      <c r="BI5" s="691"/>
      <c r="BJ5" s="691"/>
      <c r="BK5" s="691"/>
      <c r="BL5" s="691"/>
      <c r="BM5" s="691"/>
      <c r="BN5" s="691"/>
      <c r="BO5" s="691"/>
      <c r="BP5" s="691"/>
      <c r="BQ5" s="691"/>
      <c r="BR5" s="691"/>
      <c r="BS5" s="691"/>
      <c r="BT5" s="691"/>
      <c r="BU5" s="691"/>
      <c r="BV5" s="691"/>
      <c r="BW5" s="691"/>
      <c r="BX5" s="691"/>
      <c r="BY5" s="691"/>
      <c r="BZ5" s="691"/>
      <c r="CA5" s="691"/>
      <c r="CB5" s="691"/>
      <c r="CC5" s="691"/>
      <c r="CD5" s="691"/>
      <c r="CE5" s="691"/>
      <c r="CF5" s="691"/>
      <c r="CG5" s="691"/>
      <c r="CH5" s="691"/>
      <c r="CI5" s="691"/>
      <c r="CJ5" s="691"/>
      <c r="CK5" s="691"/>
      <c r="CL5" s="691"/>
      <c r="CM5" s="691"/>
      <c r="CN5" s="691"/>
      <c r="CO5" s="691"/>
      <c r="CP5" s="691"/>
      <c r="CQ5" s="691"/>
      <c r="CR5" s="691"/>
      <c r="CS5" s="691"/>
      <c r="CT5" s="691"/>
      <c r="CU5" s="691"/>
      <c r="CV5" s="691"/>
      <c r="CW5" s="691"/>
      <c r="CX5" s="691"/>
      <c r="CY5" s="691"/>
      <c r="CZ5" s="691"/>
      <c r="DA5" s="691"/>
      <c r="DB5" s="691"/>
      <c r="DC5" s="691"/>
      <c r="DD5" s="691"/>
      <c r="DE5" s="691"/>
      <c r="DF5" s="691"/>
      <c r="DG5" s="691"/>
      <c r="DH5" s="691"/>
      <c r="DI5" s="691"/>
      <c r="DJ5" s="691"/>
      <c r="DK5" s="691"/>
      <c r="DL5" s="691"/>
      <c r="DM5" s="691"/>
      <c r="DN5" s="691"/>
      <c r="DO5" s="691"/>
      <c r="DP5" s="691"/>
      <c r="DQ5" s="691"/>
      <c r="DR5" s="691"/>
      <c r="DS5" s="691"/>
      <c r="DT5" s="691"/>
      <c r="DU5" s="691"/>
      <c r="DV5" s="691"/>
      <c r="DW5" s="691"/>
      <c r="DX5" s="691"/>
      <c r="DY5" s="691"/>
      <c r="DZ5" s="691"/>
      <c r="EA5" s="691"/>
      <c r="EB5" s="691"/>
      <c r="EC5" s="691"/>
      <c r="ED5" s="691"/>
      <c r="EE5" s="691"/>
      <c r="EF5" s="691"/>
      <c r="EG5" s="691"/>
      <c r="EH5" s="691"/>
      <c r="EI5" s="691"/>
      <c r="EJ5" s="691"/>
      <c r="EK5" s="691"/>
      <c r="EL5" s="691"/>
      <c r="EM5" s="691"/>
      <c r="EN5" s="691"/>
      <c r="EO5" s="691"/>
      <c r="EP5" s="691"/>
      <c r="EQ5" s="691"/>
      <c r="ER5" s="691"/>
      <c r="ES5" s="691"/>
      <c r="ET5" s="691"/>
      <c r="EU5" s="691"/>
      <c r="EV5" s="691"/>
      <c r="EW5" s="691"/>
      <c r="EX5" s="691"/>
      <c r="EY5" s="691"/>
      <c r="EZ5" s="691"/>
      <c r="FA5" s="691"/>
      <c r="FB5" s="691"/>
      <c r="FC5" s="691"/>
      <c r="FD5" s="691"/>
      <c r="FE5" s="691"/>
      <c r="FF5" s="691"/>
      <c r="FG5" s="691"/>
      <c r="FH5" s="691"/>
      <c r="FI5" s="691"/>
      <c r="FJ5" s="691"/>
      <c r="FK5" s="691"/>
      <c r="FL5" s="691"/>
      <c r="FM5" s="691"/>
      <c r="FN5" s="691"/>
      <c r="FO5" s="691"/>
      <c r="FP5" s="691"/>
      <c r="FQ5" s="691"/>
      <c r="FR5" s="691"/>
      <c r="FS5" s="691"/>
      <c r="FT5" s="691"/>
      <c r="FU5" s="691"/>
      <c r="FV5" s="691"/>
      <c r="FW5" s="691"/>
      <c r="FX5" s="691"/>
      <c r="FY5" s="691"/>
      <c r="FZ5" s="691"/>
      <c r="GA5" s="691"/>
      <c r="GB5" s="691"/>
      <c r="GC5" s="691"/>
      <c r="GD5" s="691"/>
      <c r="GE5" s="691"/>
      <c r="GF5" s="691"/>
      <c r="GG5" s="691"/>
      <c r="GH5" s="691"/>
      <c r="GI5" s="691"/>
      <c r="GJ5" s="691"/>
      <c r="GK5" s="691"/>
      <c r="GL5" s="691"/>
      <c r="GM5" s="691"/>
      <c r="GN5" s="691"/>
      <c r="GO5" s="691"/>
      <c r="GP5" s="691"/>
      <c r="GQ5" s="691"/>
      <c r="GR5" s="691"/>
      <c r="GS5" s="691"/>
      <c r="GT5" s="691"/>
      <c r="GU5" s="691"/>
      <c r="GV5" s="691"/>
      <c r="GW5" s="691"/>
      <c r="GX5" s="691"/>
      <c r="GY5" s="691"/>
      <c r="GZ5" s="691"/>
      <c r="HA5" s="691"/>
      <c r="HB5" s="691"/>
      <c r="HC5" s="691"/>
      <c r="HD5" s="691"/>
      <c r="HE5" s="691"/>
      <c r="HF5" s="691"/>
      <c r="HG5" s="691"/>
      <c r="HH5" s="691"/>
      <c r="HI5" s="691"/>
      <c r="HJ5" s="691"/>
      <c r="HK5" s="691"/>
      <c r="HL5" s="691"/>
      <c r="HM5" s="691"/>
      <c r="HN5" s="691"/>
      <c r="HO5" s="691"/>
      <c r="HP5" s="691"/>
      <c r="HQ5" s="691"/>
      <c r="HR5" s="691"/>
      <c r="HS5" s="691"/>
      <c r="HT5" s="691"/>
      <c r="HU5" s="691"/>
      <c r="HV5" s="691"/>
      <c r="HW5" s="691"/>
      <c r="HX5" s="691"/>
      <c r="HY5" s="691"/>
      <c r="HZ5" s="691"/>
      <c r="IA5" s="691"/>
      <c r="IB5" s="691"/>
      <c r="IC5" s="691"/>
      <c r="ID5" s="691"/>
      <c r="IE5" s="691"/>
      <c r="IF5" s="691"/>
      <c r="IG5" s="691"/>
      <c r="IH5" s="691"/>
      <c r="II5" s="691"/>
      <c r="IJ5" s="691"/>
      <c r="IK5" s="691"/>
      <c r="IL5" s="691"/>
      <c r="IM5" s="691"/>
      <c r="IN5" s="691"/>
      <c r="IO5" s="691"/>
      <c r="IP5" s="691"/>
      <c r="IQ5" s="691"/>
      <c r="IR5" s="691"/>
      <c r="IS5" s="691"/>
      <c r="IT5" s="691"/>
      <c r="IU5" s="691"/>
      <c r="IV5" s="691"/>
      <c r="IW5" s="691"/>
      <c r="IX5" s="691"/>
      <c r="IY5" s="691"/>
      <c r="IZ5" s="691"/>
      <c r="JA5" s="691"/>
      <c r="JB5" s="691"/>
      <c r="JC5" s="691"/>
      <c r="JD5" s="691"/>
      <c r="JE5" s="691"/>
      <c r="JF5" s="691"/>
      <c r="JG5" s="691"/>
      <c r="JH5" s="691"/>
      <c r="JI5" s="691"/>
      <c r="JJ5" s="691"/>
      <c r="JK5" s="691"/>
      <c r="JL5" s="691"/>
      <c r="JM5" s="691"/>
      <c r="JN5" s="691"/>
      <c r="JO5" s="691"/>
      <c r="JP5" s="691"/>
      <c r="JQ5" s="691"/>
      <c r="JR5" s="691"/>
      <c r="JS5" s="691"/>
      <c r="JT5" s="691"/>
      <c r="JU5" s="691"/>
      <c r="JV5" s="691"/>
      <c r="JW5" s="691"/>
      <c r="JX5" s="691"/>
      <c r="JY5" s="691"/>
      <c r="JZ5" s="691"/>
      <c r="KA5" s="691"/>
      <c r="KB5" s="691"/>
      <c r="KC5" s="691"/>
      <c r="KD5" s="691"/>
      <c r="KE5" s="691"/>
      <c r="KF5" s="691"/>
      <c r="KG5" s="691"/>
      <c r="KH5" s="691"/>
      <c r="KI5" s="691"/>
      <c r="KJ5" s="691"/>
      <c r="KK5" s="691"/>
      <c r="KL5" s="691"/>
      <c r="KM5" s="691"/>
      <c r="KN5" s="691"/>
      <c r="KO5" s="691"/>
      <c r="KP5" s="691"/>
      <c r="KQ5" s="691"/>
      <c r="KR5" s="691"/>
      <c r="KS5" s="691"/>
      <c r="KT5" s="691"/>
      <c r="KU5" s="691"/>
      <c r="KV5" s="691"/>
      <c r="KW5" s="691"/>
      <c r="KX5" s="691"/>
      <c r="KY5" s="691"/>
      <c r="KZ5" s="691"/>
      <c r="LA5" s="691"/>
      <c r="LB5" s="691"/>
      <c r="LC5" s="691"/>
      <c r="LD5" s="691"/>
      <c r="LE5" s="691"/>
      <c r="LF5" s="691"/>
      <c r="LG5" s="691"/>
      <c r="LH5" s="691"/>
      <c r="LI5" s="691"/>
      <c r="LJ5" s="691"/>
      <c r="LK5" s="691"/>
      <c r="LL5" s="691"/>
      <c r="LM5" s="691"/>
      <c r="LN5" s="691"/>
      <c r="LO5" s="691"/>
      <c r="LP5" s="691"/>
      <c r="LQ5" s="691"/>
      <c r="LR5" s="691"/>
      <c r="LS5" s="691"/>
      <c r="LT5" s="691"/>
      <c r="LU5" s="691"/>
      <c r="LV5" s="691"/>
      <c r="LW5" s="691"/>
      <c r="LX5" s="691"/>
      <c r="LY5" s="691"/>
      <c r="LZ5" s="691"/>
      <c r="MA5" s="691"/>
      <c r="MB5" s="691"/>
      <c r="MC5" s="691"/>
      <c r="MD5" s="691"/>
      <c r="ME5" s="691"/>
      <c r="MF5" s="691"/>
      <c r="MG5" s="691"/>
      <c r="MH5" s="691"/>
      <c r="MI5" s="691"/>
      <c r="MJ5" s="691"/>
      <c r="MK5" s="691"/>
      <c r="ML5" s="691"/>
      <c r="MM5" s="691"/>
      <c r="MN5" s="691"/>
      <c r="MO5" s="691"/>
      <c r="MP5" s="691"/>
      <c r="MQ5" s="691"/>
      <c r="MR5" s="691"/>
      <c r="MS5" s="691"/>
      <c r="MT5" s="691"/>
      <c r="MU5" s="691"/>
      <c r="MV5" s="691"/>
      <c r="MW5" s="691"/>
      <c r="MX5" s="691"/>
      <c r="MY5" s="691"/>
      <c r="MZ5" s="691"/>
      <c r="NA5" s="691"/>
      <c r="NB5" s="691"/>
      <c r="NC5" s="691"/>
      <c r="ND5" s="691"/>
      <c r="NE5" s="691"/>
      <c r="NF5" s="691"/>
      <c r="NG5" s="691"/>
      <c r="NH5" s="691"/>
      <c r="NI5" s="691"/>
      <c r="NJ5" s="691"/>
      <c r="NK5" s="691"/>
      <c r="NL5" s="691"/>
      <c r="NM5" s="691"/>
      <c r="NN5" s="691"/>
      <c r="NO5" s="691"/>
      <c r="NP5" s="691"/>
      <c r="NQ5" s="691"/>
      <c r="NR5" s="691"/>
      <c r="NS5" s="691"/>
      <c r="NT5" s="691"/>
      <c r="NU5" s="691"/>
      <c r="NV5" s="691"/>
      <c r="NW5" s="691"/>
      <c r="NX5" s="691"/>
      <c r="NY5" s="691"/>
      <c r="NZ5" s="691"/>
      <c r="OA5" s="691"/>
      <c r="OB5" s="691"/>
      <c r="OC5" s="691"/>
      <c r="OD5" s="691"/>
      <c r="OE5" s="691"/>
      <c r="OF5" s="691"/>
      <c r="OG5" s="691"/>
      <c r="OH5" s="691"/>
      <c r="OI5" s="691"/>
      <c r="OJ5" s="691"/>
      <c r="OK5" s="691"/>
      <c r="OL5" s="691"/>
      <c r="OM5" s="691"/>
      <c r="ON5" s="691"/>
      <c r="OO5" s="691"/>
      <c r="OP5" s="691"/>
      <c r="OQ5" s="691"/>
      <c r="OR5" s="691"/>
      <c r="OS5" s="691"/>
      <c r="OT5" s="691"/>
      <c r="OU5" s="691"/>
      <c r="OV5" s="691"/>
      <c r="OW5" s="691"/>
      <c r="OX5" s="691"/>
      <c r="OY5" s="691"/>
      <c r="OZ5" s="691"/>
      <c r="PA5" s="691"/>
      <c r="PB5" s="691"/>
      <c r="PC5" s="691"/>
      <c r="PD5" s="691"/>
      <c r="PE5" s="691"/>
      <c r="PF5" s="691"/>
      <c r="PG5" s="691"/>
      <c r="PH5" s="691"/>
      <c r="PI5" s="691"/>
      <c r="PJ5" s="691"/>
      <c r="PK5" s="691"/>
      <c r="PL5" s="691"/>
      <c r="PM5" s="691"/>
      <c r="PN5" s="691"/>
      <c r="PO5" s="691"/>
      <c r="PP5" s="691"/>
      <c r="PQ5" s="691"/>
      <c r="PR5" s="691"/>
      <c r="PS5" s="691"/>
      <c r="PT5" s="691"/>
      <c r="PU5" s="691"/>
      <c r="PV5" s="691"/>
      <c r="PW5" s="691"/>
      <c r="PX5" s="691"/>
      <c r="PY5" s="691"/>
      <c r="PZ5" s="691"/>
      <c r="QA5" s="691"/>
      <c r="QB5" s="691"/>
      <c r="QC5" s="691"/>
      <c r="QD5" s="691"/>
      <c r="QE5" s="691"/>
      <c r="QF5" s="691"/>
      <c r="QG5" s="691"/>
      <c r="QH5" s="691"/>
      <c r="QI5" s="691"/>
      <c r="QJ5" s="691"/>
      <c r="QK5" s="691"/>
      <c r="QL5" s="691"/>
      <c r="QM5" s="691"/>
      <c r="QN5" s="691"/>
      <c r="QO5" s="691"/>
      <c r="QP5" s="691"/>
      <c r="QQ5" s="691"/>
      <c r="QR5" s="691"/>
      <c r="QS5" s="691"/>
      <c r="QT5" s="691"/>
      <c r="QU5" s="691"/>
      <c r="QV5" s="691"/>
      <c r="QW5" s="691"/>
      <c r="QX5" s="691"/>
      <c r="QY5" s="691"/>
      <c r="QZ5" s="691"/>
      <c r="RA5" s="691"/>
      <c r="RB5" s="691"/>
      <c r="RC5" s="691"/>
      <c r="RD5" s="691"/>
      <c r="RE5" s="691"/>
      <c r="RF5" s="691"/>
      <c r="RG5" s="691"/>
      <c r="RH5" s="691"/>
      <c r="RI5" s="691"/>
      <c r="RJ5" s="691"/>
      <c r="RK5" s="691"/>
      <c r="RL5" s="691"/>
      <c r="RM5" s="691"/>
      <c r="RN5" s="691"/>
      <c r="RO5" s="691"/>
      <c r="RP5" s="691"/>
      <c r="RQ5" s="691"/>
      <c r="RR5" s="691"/>
      <c r="RS5" s="691"/>
      <c r="RT5" s="691"/>
      <c r="RU5" s="691"/>
      <c r="RV5" s="691"/>
      <c r="RW5" s="691"/>
      <c r="RX5" s="691"/>
      <c r="RY5" s="691"/>
      <c r="RZ5" s="691"/>
      <c r="SA5" s="691"/>
      <c r="SB5" s="691"/>
      <c r="SC5" s="691"/>
      <c r="SD5" s="691"/>
      <c r="SE5" s="691"/>
      <c r="SF5" s="691"/>
      <c r="SG5" s="691"/>
      <c r="SH5" s="691"/>
      <c r="SI5" s="691"/>
      <c r="SJ5" s="691"/>
      <c r="SK5" s="691"/>
      <c r="SL5" s="691"/>
      <c r="SM5" s="691"/>
      <c r="SN5" s="691"/>
      <c r="SO5" s="691"/>
      <c r="SP5" s="691"/>
      <c r="SQ5" s="691"/>
      <c r="SR5" s="691"/>
      <c r="SS5" s="691"/>
      <c r="ST5" s="691"/>
      <c r="SU5" s="691"/>
      <c r="SV5" s="691"/>
      <c r="SW5" s="691"/>
      <c r="SX5" s="691"/>
      <c r="SY5" s="691"/>
      <c r="SZ5" s="691"/>
      <c r="TA5" s="691"/>
      <c r="TB5" s="691"/>
      <c r="TC5" s="691"/>
      <c r="TD5" s="691"/>
      <c r="TE5" s="691"/>
      <c r="TF5" s="691"/>
      <c r="TG5" s="691"/>
      <c r="TH5" s="691"/>
      <c r="TI5" s="691"/>
      <c r="TJ5" s="691"/>
      <c r="TK5" s="691"/>
      <c r="TL5" s="691"/>
      <c r="TM5" s="691"/>
      <c r="TN5" s="691"/>
      <c r="TO5" s="691"/>
      <c r="TP5" s="691"/>
      <c r="TQ5" s="691"/>
      <c r="TR5" s="691"/>
      <c r="TS5" s="691"/>
      <c r="TT5" s="691"/>
      <c r="TU5" s="691"/>
      <c r="TV5" s="691"/>
      <c r="TW5" s="691"/>
      <c r="TX5" s="691"/>
      <c r="TY5" s="691"/>
      <c r="TZ5" s="691"/>
      <c r="UA5" s="691"/>
      <c r="UB5" s="691"/>
      <c r="UC5" s="691"/>
      <c r="UD5" s="691"/>
      <c r="UE5" s="691"/>
      <c r="UF5" s="691"/>
      <c r="UG5" s="691"/>
      <c r="UH5" s="691"/>
      <c r="UI5" s="691"/>
      <c r="UJ5" s="691"/>
      <c r="UK5" s="691"/>
      <c r="UL5" s="691"/>
      <c r="UM5" s="691"/>
      <c r="UN5" s="691"/>
      <c r="UO5" s="691"/>
      <c r="UP5" s="691"/>
      <c r="UQ5" s="691"/>
      <c r="UR5" s="691"/>
      <c r="US5" s="691"/>
      <c r="UT5" s="691"/>
      <c r="UU5" s="691"/>
      <c r="UV5" s="691"/>
      <c r="UW5" s="691"/>
      <c r="UX5" s="691"/>
      <c r="UY5" s="691"/>
      <c r="UZ5" s="691"/>
      <c r="VA5" s="691"/>
      <c r="VB5" s="691"/>
      <c r="VC5" s="691"/>
      <c r="VD5" s="691"/>
      <c r="VE5" s="691"/>
      <c r="VF5" s="691"/>
      <c r="VG5" s="691"/>
      <c r="VH5" s="691"/>
      <c r="VI5" s="691"/>
      <c r="VJ5" s="691"/>
      <c r="VK5" s="691"/>
      <c r="VL5" s="691"/>
      <c r="VM5" s="691"/>
      <c r="VN5" s="691"/>
      <c r="VO5" s="691"/>
      <c r="VP5" s="691"/>
      <c r="VQ5" s="691"/>
      <c r="VR5" s="691"/>
      <c r="VS5" s="691"/>
      <c r="VT5" s="691"/>
      <c r="VU5" s="691"/>
      <c r="VV5" s="691"/>
      <c r="VW5" s="691"/>
      <c r="VX5" s="691"/>
      <c r="VY5" s="691"/>
      <c r="VZ5" s="691"/>
      <c r="WA5" s="691"/>
      <c r="WB5" s="691"/>
      <c r="WC5" s="691"/>
    </row>
    <row r="6" spans="1:601" s="694" customFormat="1" ht="15.75" customHeight="1" thickTop="1" thickBot="1" x14ac:dyDescent="0.35">
      <c r="A6" s="693" t="s">
        <v>157</v>
      </c>
      <c r="B6" s="149">
        <v>8</v>
      </c>
      <c r="C6" s="691"/>
      <c r="D6" s="691"/>
      <c r="E6" s="691"/>
      <c r="F6" s="691"/>
      <c r="G6" s="691"/>
      <c r="H6" s="691"/>
      <c r="I6" s="691"/>
      <c r="J6" s="691"/>
      <c r="K6" s="691"/>
      <c r="L6" s="691"/>
      <c r="M6" s="691"/>
      <c r="N6" s="691"/>
      <c r="O6" s="691"/>
      <c r="P6" s="691"/>
      <c r="Q6" s="691"/>
      <c r="R6" s="691"/>
      <c r="S6" s="691"/>
      <c r="T6" s="691"/>
      <c r="U6" s="691"/>
      <c r="V6" s="691"/>
      <c r="W6" s="691"/>
      <c r="X6" s="691"/>
      <c r="Y6" s="691"/>
      <c r="Z6" s="691"/>
      <c r="AA6" s="691"/>
      <c r="AB6" s="691"/>
      <c r="AC6" s="691"/>
      <c r="AD6" s="691"/>
      <c r="AE6" s="691"/>
      <c r="AF6" s="691"/>
      <c r="AG6" s="691"/>
      <c r="AH6" s="691"/>
      <c r="AI6" s="691"/>
      <c r="AJ6" s="691"/>
      <c r="AK6" s="691"/>
      <c r="AL6" s="691"/>
      <c r="AM6" s="691"/>
      <c r="AN6" s="691"/>
      <c r="AO6" s="691"/>
      <c r="AP6" s="691"/>
      <c r="AQ6" s="691"/>
      <c r="AR6" s="691"/>
      <c r="AS6" s="691"/>
      <c r="AT6" s="691"/>
      <c r="AU6" s="691"/>
      <c r="AV6" s="691"/>
      <c r="AW6" s="691"/>
      <c r="AX6" s="691"/>
      <c r="AY6" s="691"/>
      <c r="AZ6" s="691"/>
      <c r="BA6" s="691"/>
      <c r="BB6" s="691"/>
      <c r="BC6" s="691"/>
      <c r="BD6" s="691"/>
      <c r="BE6" s="691"/>
      <c r="BF6" s="691"/>
      <c r="BG6" s="691"/>
      <c r="BH6" s="691"/>
      <c r="BI6" s="691"/>
      <c r="BJ6" s="691"/>
      <c r="BK6" s="691"/>
      <c r="BL6" s="691"/>
      <c r="BM6" s="691"/>
      <c r="BN6" s="691"/>
      <c r="BO6" s="691"/>
      <c r="BP6" s="691"/>
      <c r="BQ6" s="691"/>
      <c r="BR6" s="691"/>
      <c r="BS6" s="691"/>
      <c r="BT6" s="691"/>
      <c r="BU6" s="691"/>
      <c r="BV6" s="691"/>
      <c r="BW6" s="691"/>
      <c r="BX6" s="691"/>
      <c r="BY6" s="691"/>
      <c r="BZ6" s="691"/>
      <c r="CA6" s="691"/>
      <c r="CB6" s="691"/>
      <c r="CC6" s="691"/>
      <c r="CD6" s="691"/>
      <c r="CE6" s="691"/>
      <c r="CF6" s="691"/>
      <c r="CG6" s="691"/>
      <c r="CH6" s="691"/>
      <c r="CI6" s="691"/>
      <c r="CJ6" s="691"/>
      <c r="CK6" s="691"/>
      <c r="CL6" s="691"/>
      <c r="CM6" s="691"/>
      <c r="CN6" s="691"/>
      <c r="CO6" s="691"/>
      <c r="CP6" s="691"/>
      <c r="CQ6" s="691"/>
      <c r="CR6" s="691"/>
      <c r="CS6" s="691"/>
      <c r="CT6" s="691"/>
      <c r="CU6" s="691"/>
      <c r="CV6" s="691"/>
      <c r="CW6" s="691"/>
      <c r="CX6" s="691"/>
      <c r="CY6" s="691"/>
      <c r="CZ6" s="691"/>
      <c r="DA6" s="691"/>
      <c r="DB6" s="691"/>
      <c r="DC6" s="691"/>
      <c r="DD6" s="691"/>
      <c r="DE6" s="691"/>
      <c r="DF6" s="691"/>
      <c r="DG6" s="691"/>
      <c r="DH6" s="691"/>
      <c r="DI6" s="691"/>
      <c r="DJ6" s="691"/>
      <c r="DK6" s="691"/>
      <c r="DL6" s="691"/>
      <c r="DM6" s="691"/>
      <c r="DN6" s="691"/>
      <c r="DO6" s="691"/>
      <c r="DP6" s="691"/>
      <c r="DQ6" s="691"/>
      <c r="DR6" s="691"/>
      <c r="DS6" s="691"/>
      <c r="DT6" s="691"/>
      <c r="DU6" s="691"/>
      <c r="DV6" s="691"/>
      <c r="DW6" s="691"/>
      <c r="DX6" s="691"/>
      <c r="DY6" s="691"/>
      <c r="DZ6" s="691"/>
      <c r="EA6" s="691"/>
      <c r="EB6" s="691"/>
      <c r="EC6" s="691"/>
      <c r="ED6" s="691"/>
      <c r="EE6" s="691"/>
      <c r="EF6" s="691"/>
      <c r="EG6" s="691"/>
      <c r="EH6" s="691"/>
      <c r="EI6" s="691"/>
      <c r="EJ6" s="691"/>
      <c r="EK6" s="691"/>
      <c r="EL6" s="691"/>
      <c r="EM6" s="691"/>
      <c r="EN6" s="691"/>
      <c r="EO6" s="691"/>
      <c r="EP6" s="691"/>
      <c r="EQ6" s="691"/>
      <c r="ER6" s="691"/>
      <c r="ES6" s="691"/>
      <c r="ET6" s="691"/>
      <c r="EU6" s="691"/>
      <c r="EV6" s="691"/>
      <c r="EW6" s="691"/>
      <c r="EX6" s="691"/>
      <c r="EY6" s="691"/>
      <c r="EZ6" s="691"/>
      <c r="FA6" s="691"/>
      <c r="FB6" s="691"/>
      <c r="FC6" s="691"/>
      <c r="FD6" s="691"/>
      <c r="FE6" s="691"/>
      <c r="FF6" s="691"/>
      <c r="FG6" s="691"/>
      <c r="FH6" s="691"/>
      <c r="FI6" s="691"/>
      <c r="FJ6" s="691"/>
      <c r="FK6" s="691"/>
      <c r="FL6" s="691"/>
      <c r="FM6" s="691"/>
      <c r="FN6" s="691"/>
      <c r="FO6" s="691"/>
      <c r="FP6" s="691"/>
      <c r="FQ6" s="691"/>
      <c r="FR6" s="691"/>
      <c r="FS6" s="691"/>
      <c r="FT6" s="691"/>
      <c r="FU6" s="691"/>
      <c r="FV6" s="691"/>
      <c r="FW6" s="691"/>
      <c r="FX6" s="691"/>
      <c r="FY6" s="691"/>
      <c r="FZ6" s="691"/>
      <c r="GA6" s="691"/>
      <c r="GB6" s="691"/>
      <c r="GC6" s="691"/>
      <c r="GD6" s="691"/>
      <c r="GE6" s="691"/>
      <c r="GF6" s="691"/>
      <c r="GG6" s="691"/>
      <c r="GH6" s="691"/>
      <c r="GI6" s="691"/>
      <c r="GJ6" s="691"/>
      <c r="GK6" s="691"/>
      <c r="GL6" s="691"/>
      <c r="GM6" s="691"/>
      <c r="GN6" s="691"/>
      <c r="GO6" s="691"/>
      <c r="GP6" s="691"/>
      <c r="GQ6" s="691"/>
      <c r="GR6" s="691"/>
      <c r="GS6" s="691"/>
      <c r="GT6" s="691"/>
      <c r="GU6" s="691"/>
      <c r="GV6" s="691"/>
      <c r="GW6" s="691"/>
      <c r="GX6" s="691"/>
      <c r="GY6" s="691"/>
      <c r="GZ6" s="691"/>
      <c r="HA6" s="691"/>
      <c r="HB6" s="691"/>
      <c r="HC6" s="691"/>
      <c r="HD6" s="691"/>
      <c r="HE6" s="691"/>
      <c r="HF6" s="691"/>
      <c r="HG6" s="691"/>
      <c r="HH6" s="691"/>
      <c r="HI6" s="691"/>
      <c r="HJ6" s="691"/>
      <c r="HK6" s="691"/>
      <c r="HL6" s="691"/>
      <c r="HM6" s="691"/>
      <c r="HN6" s="691"/>
      <c r="HO6" s="691"/>
      <c r="HP6" s="691"/>
      <c r="HQ6" s="691"/>
      <c r="HR6" s="691"/>
      <c r="HS6" s="691"/>
      <c r="HT6" s="691"/>
      <c r="HU6" s="691"/>
      <c r="HV6" s="691"/>
      <c r="HW6" s="691"/>
      <c r="HX6" s="691"/>
      <c r="HY6" s="691"/>
      <c r="HZ6" s="691"/>
      <c r="IA6" s="691"/>
      <c r="IB6" s="691"/>
      <c r="IC6" s="691"/>
      <c r="ID6" s="691"/>
      <c r="IE6" s="691"/>
      <c r="IF6" s="691"/>
      <c r="IG6" s="691"/>
      <c r="IH6" s="691"/>
      <c r="II6" s="691"/>
      <c r="IJ6" s="691"/>
      <c r="IK6" s="691"/>
      <c r="IL6" s="691"/>
      <c r="IM6" s="691"/>
      <c r="IN6" s="691"/>
      <c r="IO6" s="691"/>
      <c r="IP6" s="691"/>
      <c r="IQ6" s="691"/>
      <c r="IR6" s="691"/>
      <c r="IS6" s="691"/>
      <c r="IT6" s="691"/>
      <c r="IU6" s="691"/>
      <c r="IV6" s="691"/>
      <c r="IW6" s="691"/>
      <c r="IX6" s="691"/>
      <c r="IY6" s="691"/>
      <c r="IZ6" s="691"/>
      <c r="JA6" s="691"/>
      <c r="JB6" s="691"/>
      <c r="JC6" s="691"/>
      <c r="JD6" s="691"/>
      <c r="JE6" s="691"/>
      <c r="JF6" s="691"/>
      <c r="JG6" s="691"/>
      <c r="JH6" s="691"/>
      <c r="JI6" s="691"/>
      <c r="JJ6" s="691"/>
      <c r="JK6" s="691"/>
      <c r="JL6" s="691"/>
      <c r="JM6" s="691"/>
      <c r="JN6" s="691"/>
      <c r="JO6" s="691"/>
      <c r="JP6" s="691"/>
      <c r="JQ6" s="691"/>
      <c r="JR6" s="691"/>
      <c r="JS6" s="691"/>
      <c r="JT6" s="691"/>
      <c r="JU6" s="691"/>
      <c r="JV6" s="691"/>
      <c r="JW6" s="691"/>
      <c r="JX6" s="691"/>
      <c r="JY6" s="691"/>
      <c r="JZ6" s="691"/>
      <c r="KA6" s="691"/>
      <c r="KB6" s="691"/>
      <c r="KC6" s="691"/>
      <c r="KD6" s="691"/>
      <c r="KE6" s="691"/>
      <c r="KF6" s="691"/>
      <c r="KG6" s="691"/>
      <c r="KH6" s="691"/>
      <c r="KI6" s="691"/>
      <c r="KJ6" s="691"/>
      <c r="KK6" s="691"/>
      <c r="KL6" s="691"/>
      <c r="KM6" s="691"/>
      <c r="KN6" s="691"/>
      <c r="KO6" s="691"/>
      <c r="KP6" s="691"/>
      <c r="KQ6" s="691"/>
      <c r="KR6" s="691"/>
      <c r="KS6" s="691"/>
      <c r="KT6" s="691"/>
      <c r="KU6" s="691"/>
      <c r="KV6" s="691"/>
      <c r="KW6" s="691"/>
      <c r="KX6" s="691"/>
      <c r="KY6" s="691"/>
      <c r="KZ6" s="691"/>
      <c r="LA6" s="691"/>
      <c r="LB6" s="691"/>
      <c r="LC6" s="691"/>
      <c r="LD6" s="691"/>
      <c r="LE6" s="691"/>
      <c r="LF6" s="691"/>
      <c r="LG6" s="691"/>
      <c r="LH6" s="691"/>
      <c r="LI6" s="691"/>
      <c r="LJ6" s="691"/>
      <c r="LK6" s="691"/>
      <c r="LL6" s="691"/>
      <c r="LM6" s="691"/>
      <c r="LN6" s="691"/>
      <c r="LO6" s="691"/>
      <c r="LP6" s="691"/>
      <c r="LQ6" s="691"/>
      <c r="LR6" s="691"/>
      <c r="LS6" s="691"/>
      <c r="LT6" s="691"/>
      <c r="LU6" s="691"/>
      <c r="LV6" s="691"/>
      <c r="LW6" s="691"/>
      <c r="LX6" s="691"/>
      <c r="LY6" s="691"/>
      <c r="LZ6" s="691"/>
      <c r="MA6" s="691"/>
      <c r="MB6" s="691"/>
      <c r="MC6" s="691"/>
      <c r="MD6" s="691"/>
      <c r="ME6" s="691"/>
      <c r="MF6" s="691"/>
      <c r="MG6" s="691"/>
      <c r="MH6" s="691"/>
      <c r="MI6" s="691"/>
      <c r="MJ6" s="691"/>
      <c r="MK6" s="691"/>
      <c r="ML6" s="691"/>
      <c r="MM6" s="691"/>
      <c r="MN6" s="691"/>
      <c r="MO6" s="691"/>
      <c r="MP6" s="691"/>
      <c r="MQ6" s="691"/>
      <c r="MR6" s="691"/>
      <c r="MS6" s="691"/>
      <c r="MT6" s="691"/>
      <c r="MU6" s="691"/>
      <c r="MV6" s="691"/>
      <c r="MW6" s="691"/>
      <c r="MX6" s="691"/>
      <c r="MY6" s="691"/>
      <c r="MZ6" s="691"/>
      <c r="NA6" s="691"/>
      <c r="NB6" s="691"/>
      <c r="NC6" s="691"/>
      <c r="ND6" s="691"/>
      <c r="NE6" s="691"/>
      <c r="NF6" s="691"/>
      <c r="NG6" s="691"/>
      <c r="NH6" s="691"/>
      <c r="NI6" s="691"/>
      <c r="NJ6" s="691"/>
      <c r="NK6" s="691"/>
      <c r="NL6" s="691"/>
      <c r="NM6" s="691"/>
      <c r="NN6" s="691"/>
      <c r="NO6" s="691"/>
      <c r="NP6" s="691"/>
      <c r="NQ6" s="691"/>
      <c r="NR6" s="691"/>
      <c r="NS6" s="691"/>
      <c r="NT6" s="691"/>
      <c r="NU6" s="691"/>
      <c r="NV6" s="691"/>
      <c r="NW6" s="691"/>
      <c r="NX6" s="691"/>
      <c r="NY6" s="691"/>
      <c r="NZ6" s="691"/>
      <c r="OA6" s="691"/>
      <c r="OB6" s="691"/>
      <c r="OC6" s="691"/>
      <c r="OD6" s="691"/>
      <c r="OE6" s="691"/>
      <c r="OF6" s="691"/>
      <c r="OG6" s="691"/>
      <c r="OH6" s="691"/>
      <c r="OI6" s="691"/>
      <c r="OJ6" s="691"/>
      <c r="OK6" s="691"/>
      <c r="OL6" s="691"/>
      <c r="OM6" s="691"/>
      <c r="ON6" s="691"/>
      <c r="OO6" s="691"/>
      <c r="OP6" s="691"/>
      <c r="OQ6" s="691"/>
      <c r="OR6" s="691"/>
      <c r="OS6" s="691"/>
      <c r="OT6" s="691"/>
      <c r="OU6" s="691"/>
      <c r="OV6" s="691"/>
      <c r="OW6" s="691"/>
      <c r="OX6" s="691"/>
      <c r="OY6" s="691"/>
      <c r="OZ6" s="691"/>
      <c r="PA6" s="691"/>
      <c r="PB6" s="691"/>
      <c r="PC6" s="691"/>
      <c r="PD6" s="691"/>
      <c r="PE6" s="691"/>
      <c r="PF6" s="691"/>
      <c r="PG6" s="691"/>
      <c r="PH6" s="691"/>
      <c r="PI6" s="691"/>
      <c r="PJ6" s="691"/>
      <c r="PK6" s="691"/>
      <c r="PL6" s="691"/>
      <c r="PM6" s="691"/>
      <c r="PN6" s="691"/>
      <c r="PO6" s="691"/>
      <c r="PP6" s="691"/>
      <c r="PQ6" s="691"/>
      <c r="PR6" s="691"/>
      <c r="PS6" s="691"/>
      <c r="PT6" s="691"/>
      <c r="PU6" s="691"/>
      <c r="PV6" s="691"/>
      <c r="PW6" s="691"/>
      <c r="PX6" s="691"/>
      <c r="PY6" s="691"/>
      <c r="PZ6" s="691"/>
      <c r="QA6" s="691"/>
      <c r="QB6" s="691"/>
      <c r="QC6" s="691"/>
      <c r="QD6" s="691"/>
      <c r="QE6" s="691"/>
      <c r="QF6" s="691"/>
      <c r="QG6" s="691"/>
      <c r="QH6" s="691"/>
      <c r="QI6" s="691"/>
      <c r="QJ6" s="691"/>
      <c r="QK6" s="691"/>
      <c r="QL6" s="691"/>
      <c r="QM6" s="691"/>
      <c r="QN6" s="691"/>
      <c r="QO6" s="691"/>
      <c r="QP6" s="691"/>
      <c r="QQ6" s="691"/>
      <c r="QR6" s="691"/>
      <c r="QS6" s="691"/>
      <c r="QT6" s="691"/>
      <c r="QU6" s="691"/>
      <c r="QV6" s="691"/>
      <c r="QW6" s="691"/>
      <c r="QX6" s="691"/>
      <c r="QY6" s="691"/>
      <c r="QZ6" s="691"/>
      <c r="RA6" s="691"/>
      <c r="RB6" s="691"/>
      <c r="RC6" s="691"/>
      <c r="RD6" s="691"/>
      <c r="RE6" s="691"/>
      <c r="RF6" s="691"/>
      <c r="RG6" s="691"/>
      <c r="RH6" s="691"/>
      <c r="RI6" s="691"/>
      <c r="RJ6" s="691"/>
      <c r="RK6" s="691"/>
      <c r="RL6" s="691"/>
      <c r="RM6" s="691"/>
      <c r="RN6" s="691"/>
      <c r="RO6" s="691"/>
      <c r="RP6" s="691"/>
      <c r="RQ6" s="691"/>
      <c r="RR6" s="691"/>
      <c r="RS6" s="691"/>
      <c r="RT6" s="691"/>
      <c r="RU6" s="691"/>
      <c r="RV6" s="691"/>
      <c r="RW6" s="691"/>
      <c r="RX6" s="691"/>
      <c r="RY6" s="691"/>
      <c r="RZ6" s="691"/>
      <c r="SA6" s="691"/>
      <c r="SB6" s="691"/>
      <c r="SC6" s="691"/>
      <c r="SD6" s="691"/>
      <c r="SE6" s="691"/>
      <c r="SF6" s="691"/>
      <c r="SG6" s="691"/>
      <c r="SH6" s="691"/>
      <c r="SI6" s="691"/>
      <c r="SJ6" s="691"/>
      <c r="SK6" s="691"/>
      <c r="SL6" s="691"/>
      <c r="SM6" s="691"/>
      <c r="SN6" s="691"/>
      <c r="SO6" s="691"/>
      <c r="SP6" s="691"/>
      <c r="SQ6" s="691"/>
      <c r="SR6" s="691"/>
      <c r="SS6" s="691"/>
      <c r="ST6" s="691"/>
      <c r="SU6" s="691"/>
      <c r="SV6" s="691"/>
      <c r="SW6" s="691"/>
      <c r="SX6" s="691"/>
      <c r="SY6" s="691"/>
      <c r="SZ6" s="691"/>
      <c r="TA6" s="691"/>
      <c r="TB6" s="691"/>
      <c r="TC6" s="691"/>
      <c r="TD6" s="691"/>
      <c r="TE6" s="691"/>
      <c r="TF6" s="691"/>
      <c r="TG6" s="691"/>
      <c r="TH6" s="691"/>
      <c r="TI6" s="691"/>
      <c r="TJ6" s="691"/>
      <c r="TK6" s="691"/>
      <c r="TL6" s="691"/>
      <c r="TM6" s="691"/>
      <c r="TN6" s="691"/>
      <c r="TO6" s="691"/>
      <c r="TP6" s="691"/>
      <c r="TQ6" s="691"/>
      <c r="TR6" s="691"/>
      <c r="TS6" s="691"/>
      <c r="TT6" s="691"/>
      <c r="TU6" s="691"/>
      <c r="TV6" s="691"/>
      <c r="TW6" s="691"/>
      <c r="TX6" s="691"/>
      <c r="TY6" s="691"/>
      <c r="TZ6" s="691"/>
      <c r="UA6" s="691"/>
      <c r="UB6" s="691"/>
      <c r="UC6" s="691"/>
      <c r="UD6" s="691"/>
      <c r="UE6" s="691"/>
      <c r="UF6" s="691"/>
      <c r="UG6" s="691"/>
      <c r="UH6" s="691"/>
      <c r="UI6" s="691"/>
      <c r="UJ6" s="691"/>
      <c r="UK6" s="691"/>
      <c r="UL6" s="691"/>
      <c r="UM6" s="691"/>
      <c r="UN6" s="691"/>
      <c r="UO6" s="691"/>
      <c r="UP6" s="691"/>
      <c r="UQ6" s="691"/>
      <c r="UR6" s="691"/>
      <c r="US6" s="691"/>
      <c r="UT6" s="691"/>
      <c r="UU6" s="691"/>
      <c r="UV6" s="691"/>
      <c r="UW6" s="691"/>
      <c r="UX6" s="691"/>
      <c r="UY6" s="691"/>
      <c r="UZ6" s="691"/>
      <c r="VA6" s="691"/>
      <c r="VB6" s="691"/>
      <c r="VC6" s="691"/>
      <c r="VD6" s="691"/>
      <c r="VE6" s="691"/>
      <c r="VF6" s="691"/>
      <c r="VG6" s="691"/>
      <c r="VH6" s="691"/>
      <c r="VI6" s="691"/>
      <c r="VJ6" s="691"/>
      <c r="VK6" s="691"/>
      <c r="VL6" s="691"/>
      <c r="VM6" s="691"/>
      <c r="VN6" s="691"/>
      <c r="VO6" s="691"/>
      <c r="VP6" s="691"/>
      <c r="VQ6" s="691"/>
      <c r="VR6" s="691"/>
      <c r="VS6" s="691"/>
      <c r="VT6" s="691"/>
      <c r="VU6" s="691"/>
      <c r="VV6" s="691"/>
      <c r="VW6" s="691"/>
      <c r="VX6" s="691"/>
      <c r="VY6" s="691"/>
      <c r="VZ6" s="691"/>
      <c r="WA6" s="691"/>
      <c r="WB6" s="691"/>
      <c r="WC6" s="691"/>
    </row>
    <row r="7" spans="1:601" s="692" customFormat="1" ht="15.75" customHeight="1" thickTop="1" thickBot="1" x14ac:dyDescent="0.35">
      <c r="A7" s="690" t="s">
        <v>83</v>
      </c>
      <c r="B7" s="148" t="s">
        <v>544</v>
      </c>
      <c r="C7" s="691"/>
      <c r="D7" s="691"/>
      <c r="E7" s="691"/>
      <c r="F7" s="691"/>
      <c r="G7" s="691"/>
      <c r="H7" s="691"/>
      <c r="I7" s="691"/>
      <c r="J7" s="691"/>
      <c r="K7" s="691"/>
      <c r="L7" s="691"/>
      <c r="M7" s="691"/>
      <c r="N7" s="691"/>
      <c r="O7" s="691"/>
      <c r="P7" s="691"/>
      <c r="Q7" s="691"/>
      <c r="R7" s="691"/>
      <c r="S7" s="691"/>
      <c r="T7" s="691"/>
      <c r="U7" s="691"/>
      <c r="V7" s="691"/>
      <c r="W7" s="691"/>
      <c r="X7" s="691"/>
      <c r="Y7" s="691"/>
      <c r="Z7" s="691"/>
      <c r="AA7" s="691"/>
      <c r="AB7" s="691"/>
      <c r="AC7" s="691"/>
      <c r="AD7" s="691"/>
      <c r="AE7" s="691"/>
      <c r="AF7" s="691"/>
      <c r="AG7" s="691"/>
      <c r="AH7" s="691"/>
      <c r="AI7" s="691"/>
      <c r="AJ7" s="691"/>
      <c r="AK7" s="691"/>
      <c r="AL7" s="691"/>
      <c r="AM7" s="691"/>
      <c r="AN7" s="691"/>
      <c r="AO7" s="691"/>
      <c r="AP7" s="691"/>
      <c r="AQ7" s="691"/>
      <c r="AR7" s="691"/>
      <c r="AS7" s="691"/>
      <c r="AT7" s="691"/>
      <c r="AU7" s="691"/>
      <c r="AV7" s="691"/>
      <c r="AW7" s="691"/>
      <c r="AX7" s="691"/>
      <c r="AY7" s="691"/>
      <c r="AZ7" s="691"/>
      <c r="BA7" s="691"/>
      <c r="BB7" s="691"/>
      <c r="BC7" s="691"/>
      <c r="BD7" s="691"/>
      <c r="BE7" s="691"/>
      <c r="BF7" s="691"/>
      <c r="BG7" s="691"/>
      <c r="BH7" s="691"/>
      <c r="BI7" s="691"/>
      <c r="BJ7" s="691"/>
      <c r="BK7" s="691"/>
      <c r="BL7" s="691"/>
      <c r="BM7" s="691"/>
      <c r="BN7" s="691"/>
      <c r="BO7" s="691"/>
      <c r="BP7" s="691"/>
      <c r="BQ7" s="691"/>
      <c r="BR7" s="691"/>
      <c r="BS7" s="691"/>
      <c r="BT7" s="691"/>
      <c r="BU7" s="691"/>
      <c r="BV7" s="691"/>
      <c r="BW7" s="691"/>
      <c r="BX7" s="691"/>
      <c r="BY7" s="691"/>
      <c r="BZ7" s="691"/>
      <c r="CA7" s="691"/>
      <c r="CB7" s="691"/>
      <c r="CC7" s="691"/>
      <c r="CD7" s="691"/>
      <c r="CE7" s="691"/>
      <c r="CF7" s="691"/>
      <c r="CG7" s="691"/>
      <c r="CH7" s="691"/>
      <c r="CI7" s="691"/>
      <c r="CJ7" s="691"/>
      <c r="CK7" s="691"/>
      <c r="CL7" s="691"/>
      <c r="CM7" s="691"/>
      <c r="CN7" s="691"/>
      <c r="CO7" s="691"/>
      <c r="CP7" s="691"/>
      <c r="CQ7" s="691"/>
      <c r="CR7" s="691"/>
      <c r="CS7" s="691"/>
      <c r="CT7" s="691"/>
      <c r="CU7" s="691"/>
      <c r="CV7" s="691"/>
      <c r="CW7" s="691"/>
      <c r="CX7" s="691"/>
      <c r="CY7" s="691"/>
      <c r="CZ7" s="691"/>
      <c r="DA7" s="691"/>
      <c r="DB7" s="691"/>
      <c r="DC7" s="691"/>
      <c r="DD7" s="691"/>
      <c r="DE7" s="691"/>
      <c r="DF7" s="691"/>
      <c r="DG7" s="691"/>
      <c r="DH7" s="691"/>
      <c r="DI7" s="691"/>
      <c r="DJ7" s="691"/>
      <c r="DK7" s="691"/>
      <c r="DL7" s="691"/>
      <c r="DM7" s="691"/>
      <c r="DN7" s="691"/>
      <c r="DO7" s="691"/>
      <c r="DP7" s="691"/>
      <c r="DQ7" s="691"/>
      <c r="DR7" s="691"/>
      <c r="DS7" s="691"/>
      <c r="DT7" s="691"/>
      <c r="DU7" s="691"/>
      <c r="DV7" s="691"/>
      <c r="DW7" s="691"/>
      <c r="DX7" s="691"/>
      <c r="DY7" s="691"/>
      <c r="DZ7" s="691"/>
      <c r="EA7" s="691"/>
      <c r="EB7" s="691"/>
      <c r="EC7" s="691"/>
      <c r="ED7" s="691"/>
      <c r="EE7" s="691"/>
      <c r="EF7" s="691"/>
      <c r="EG7" s="691"/>
      <c r="EH7" s="691"/>
      <c r="EI7" s="691"/>
      <c r="EJ7" s="691"/>
      <c r="EK7" s="691"/>
      <c r="EL7" s="691"/>
      <c r="EM7" s="691"/>
      <c r="EN7" s="691"/>
      <c r="EO7" s="691"/>
      <c r="EP7" s="691"/>
      <c r="EQ7" s="691"/>
      <c r="ER7" s="691"/>
      <c r="ES7" s="691"/>
      <c r="ET7" s="691"/>
      <c r="EU7" s="691"/>
      <c r="EV7" s="691"/>
      <c r="EW7" s="691"/>
      <c r="EX7" s="691"/>
      <c r="EY7" s="691"/>
      <c r="EZ7" s="691"/>
      <c r="FA7" s="691"/>
      <c r="FB7" s="691"/>
      <c r="FC7" s="691"/>
      <c r="FD7" s="691"/>
      <c r="FE7" s="691"/>
      <c r="FF7" s="691"/>
      <c r="FG7" s="691"/>
      <c r="FH7" s="691"/>
      <c r="FI7" s="691"/>
      <c r="FJ7" s="691"/>
      <c r="FK7" s="691"/>
      <c r="FL7" s="691"/>
      <c r="FM7" s="691"/>
      <c r="FN7" s="691"/>
      <c r="FO7" s="691"/>
      <c r="FP7" s="691"/>
      <c r="FQ7" s="691"/>
      <c r="FR7" s="691"/>
      <c r="FS7" s="691"/>
      <c r="FT7" s="691"/>
      <c r="FU7" s="691"/>
      <c r="FV7" s="691"/>
      <c r="FW7" s="691"/>
      <c r="FX7" s="691"/>
      <c r="FY7" s="691"/>
      <c r="FZ7" s="691"/>
      <c r="GA7" s="691"/>
      <c r="GB7" s="691"/>
      <c r="GC7" s="691"/>
      <c r="GD7" s="691"/>
      <c r="GE7" s="691"/>
      <c r="GF7" s="691"/>
      <c r="GG7" s="691"/>
      <c r="GH7" s="691"/>
      <c r="GI7" s="691"/>
      <c r="GJ7" s="691"/>
      <c r="GK7" s="691"/>
      <c r="GL7" s="691"/>
      <c r="GM7" s="691"/>
      <c r="GN7" s="691"/>
      <c r="GO7" s="691"/>
      <c r="GP7" s="691"/>
      <c r="GQ7" s="691"/>
      <c r="GR7" s="691"/>
      <c r="GS7" s="691"/>
      <c r="GT7" s="691"/>
      <c r="GU7" s="691"/>
      <c r="GV7" s="691"/>
      <c r="GW7" s="691"/>
      <c r="GX7" s="691"/>
      <c r="GY7" s="691"/>
      <c r="GZ7" s="691"/>
      <c r="HA7" s="691"/>
      <c r="HB7" s="691"/>
      <c r="HC7" s="691"/>
      <c r="HD7" s="691"/>
      <c r="HE7" s="691"/>
      <c r="HF7" s="691"/>
      <c r="HG7" s="691"/>
      <c r="HH7" s="691"/>
      <c r="HI7" s="691"/>
      <c r="HJ7" s="691"/>
      <c r="HK7" s="691"/>
      <c r="HL7" s="691"/>
      <c r="HM7" s="691"/>
      <c r="HN7" s="691"/>
      <c r="HO7" s="691"/>
      <c r="HP7" s="691"/>
      <c r="HQ7" s="691"/>
      <c r="HR7" s="691"/>
      <c r="HS7" s="691"/>
      <c r="HT7" s="691"/>
      <c r="HU7" s="691"/>
      <c r="HV7" s="691"/>
      <c r="HW7" s="691"/>
      <c r="HX7" s="691"/>
      <c r="HY7" s="691"/>
      <c r="HZ7" s="691"/>
      <c r="IA7" s="691"/>
      <c r="IB7" s="691"/>
      <c r="IC7" s="691"/>
      <c r="ID7" s="691"/>
      <c r="IE7" s="691"/>
      <c r="IF7" s="691"/>
      <c r="IG7" s="691"/>
      <c r="IH7" s="691"/>
      <c r="II7" s="691"/>
      <c r="IJ7" s="691"/>
      <c r="IK7" s="691"/>
      <c r="IL7" s="691"/>
      <c r="IM7" s="691"/>
      <c r="IN7" s="691"/>
      <c r="IO7" s="691"/>
      <c r="IP7" s="691"/>
      <c r="IQ7" s="691"/>
      <c r="IR7" s="691"/>
      <c r="IS7" s="691"/>
      <c r="IT7" s="691"/>
      <c r="IU7" s="691"/>
      <c r="IV7" s="691"/>
      <c r="IW7" s="691"/>
      <c r="IX7" s="691"/>
      <c r="IY7" s="691"/>
      <c r="IZ7" s="691"/>
      <c r="JA7" s="691"/>
      <c r="JB7" s="691"/>
      <c r="JC7" s="691"/>
      <c r="JD7" s="691"/>
      <c r="JE7" s="691"/>
      <c r="JF7" s="691"/>
      <c r="JG7" s="691"/>
      <c r="JH7" s="691"/>
      <c r="JI7" s="691"/>
      <c r="JJ7" s="691"/>
      <c r="JK7" s="691"/>
      <c r="JL7" s="691"/>
      <c r="JM7" s="691"/>
      <c r="JN7" s="691"/>
      <c r="JO7" s="691"/>
      <c r="JP7" s="691"/>
      <c r="JQ7" s="691"/>
      <c r="JR7" s="691"/>
      <c r="JS7" s="691"/>
      <c r="JT7" s="691"/>
      <c r="JU7" s="691"/>
      <c r="JV7" s="691"/>
      <c r="JW7" s="691"/>
      <c r="JX7" s="691"/>
      <c r="JY7" s="691"/>
      <c r="JZ7" s="691"/>
      <c r="KA7" s="691"/>
      <c r="KB7" s="691"/>
      <c r="KC7" s="691"/>
      <c r="KD7" s="691"/>
      <c r="KE7" s="691"/>
      <c r="KF7" s="691"/>
      <c r="KG7" s="691"/>
      <c r="KH7" s="691"/>
      <c r="KI7" s="691"/>
      <c r="KJ7" s="691"/>
      <c r="KK7" s="691"/>
      <c r="KL7" s="691"/>
      <c r="KM7" s="691"/>
      <c r="KN7" s="691"/>
      <c r="KO7" s="691"/>
      <c r="KP7" s="691"/>
      <c r="KQ7" s="691"/>
      <c r="KR7" s="691"/>
      <c r="KS7" s="691"/>
      <c r="KT7" s="691"/>
      <c r="KU7" s="691"/>
      <c r="KV7" s="691"/>
      <c r="KW7" s="691"/>
      <c r="KX7" s="691"/>
      <c r="KY7" s="691"/>
      <c r="KZ7" s="691"/>
      <c r="LA7" s="691"/>
      <c r="LB7" s="691"/>
      <c r="LC7" s="691"/>
      <c r="LD7" s="691"/>
      <c r="LE7" s="691"/>
      <c r="LF7" s="691"/>
      <c r="LG7" s="691"/>
      <c r="LH7" s="691"/>
      <c r="LI7" s="691"/>
      <c r="LJ7" s="691"/>
      <c r="LK7" s="691"/>
      <c r="LL7" s="691"/>
      <c r="LM7" s="691"/>
      <c r="LN7" s="691"/>
      <c r="LO7" s="691"/>
      <c r="LP7" s="691"/>
      <c r="LQ7" s="691"/>
      <c r="LR7" s="691"/>
      <c r="LS7" s="691"/>
      <c r="LT7" s="691"/>
      <c r="LU7" s="691"/>
      <c r="LV7" s="691"/>
      <c r="LW7" s="691"/>
      <c r="LX7" s="691"/>
      <c r="LY7" s="691"/>
      <c r="LZ7" s="691"/>
      <c r="MA7" s="691"/>
      <c r="MB7" s="691"/>
      <c r="MC7" s="691"/>
      <c r="MD7" s="691"/>
      <c r="ME7" s="691"/>
      <c r="MF7" s="691"/>
      <c r="MG7" s="691"/>
      <c r="MH7" s="691"/>
      <c r="MI7" s="691"/>
      <c r="MJ7" s="691"/>
      <c r="MK7" s="691"/>
      <c r="ML7" s="691"/>
      <c r="MM7" s="691"/>
      <c r="MN7" s="691"/>
      <c r="MO7" s="691"/>
      <c r="MP7" s="691"/>
      <c r="MQ7" s="691"/>
      <c r="MR7" s="691"/>
      <c r="MS7" s="691"/>
      <c r="MT7" s="691"/>
      <c r="MU7" s="691"/>
      <c r="MV7" s="691"/>
      <c r="MW7" s="691"/>
      <c r="MX7" s="691"/>
      <c r="MY7" s="691"/>
      <c r="MZ7" s="691"/>
      <c r="NA7" s="691"/>
      <c r="NB7" s="691"/>
      <c r="NC7" s="691"/>
      <c r="ND7" s="691"/>
      <c r="NE7" s="691"/>
      <c r="NF7" s="691"/>
      <c r="NG7" s="691"/>
      <c r="NH7" s="691"/>
      <c r="NI7" s="691"/>
      <c r="NJ7" s="691"/>
      <c r="NK7" s="691"/>
      <c r="NL7" s="691"/>
      <c r="NM7" s="691"/>
      <c r="NN7" s="691"/>
      <c r="NO7" s="691"/>
      <c r="NP7" s="691"/>
      <c r="NQ7" s="691"/>
      <c r="NR7" s="691"/>
      <c r="NS7" s="691"/>
      <c r="NT7" s="691"/>
      <c r="NU7" s="691"/>
      <c r="NV7" s="691"/>
      <c r="NW7" s="691"/>
      <c r="NX7" s="691"/>
      <c r="NY7" s="691"/>
      <c r="NZ7" s="691"/>
      <c r="OA7" s="691"/>
      <c r="OB7" s="691"/>
      <c r="OC7" s="691"/>
      <c r="OD7" s="691"/>
      <c r="OE7" s="691"/>
      <c r="OF7" s="691"/>
      <c r="OG7" s="691"/>
      <c r="OH7" s="691"/>
      <c r="OI7" s="691"/>
      <c r="OJ7" s="691"/>
      <c r="OK7" s="691"/>
      <c r="OL7" s="691"/>
      <c r="OM7" s="691"/>
      <c r="ON7" s="691"/>
      <c r="OO7" s="691"/>
      <c r="OP7" s="691"/>
      <c r="OQ7" s="691"/>
      <c r="OR7" s="691"/>
      <c r="OS7" s="691"/>
      <c r="OT7" s="691"/>
      <c r="OU7" s="691"/>
      <c r="OV7" s="691"/>
      <c r="OW7" s="691"/>
      <c r="OX7" s="691"/>
      <c r="OY7" s="691"/>
      <c r="OZ7" s="691"/>
      <c r="PA7" s="691"/>
      <c r="PB7" s="691"/>
      <c r="PC7" s="691"/>
      <c r="PD7" s="691"/>
      <c r="PE7" s="691"/>
      <c r="PF7" s="691"/>
      <c r="PG7" s="691"/>
      <c r="PH7" s="691"/>
      <c r="PI7" s="691"/>
      <c r="PJ7" s="691"/>
      <c r="PK7" s="691"/>
      <c r="PL7" s="691"/>
      <c r="PM7" s="691"/>
      <c r="PN7" s="691"/>
      <c r="PO7" s="691"/>
      <c r="PP7" s="691"/>
      <c r="PQ7" s="691"/>
      <c r="PR7" s="691"/>
      <c r="PS7" s="691"/>
      <c r="PT7" s="691"/>
      <c r="PU7" s="691"/>
      <c r="PV7" s="691"/>
      <c r="PW7" s="691"/>
      <c r="PX7" s="691"/>
      <c r="PY7" s="691"/>
      <c r="PZ7" s="691"/>
      <c r="QA7" s="691"/>
      <c r="QB7" s="691"/>
      <c r="QC7" s="691"/>
      <c r="QD7" s="691"/>
      <c r="QE7" s="691"/>
      <c r="QF7" s="691"/>
      <c r="QG7" s="691"/>
      <c r="QH7" s="691"/>
      <c r="QI7" s="691"/>
      <c r="QJ7" s="691"/>
      <c r="QK7" s="691"/>
      <c r="QL7" s="691"/>
      <c r="QM7" s="691"/>
      <c r="QN7" s="691"/>
      <c r="QO7" s="691"/>
      <c r="QP7" s="691"/>
      <c r="QQ7" s="691"/>
      <c r="QR7" s="691"/>
      <c r="QS7" s="691"/>
      <c r="QT7" s="691"/>
      <c r="QU7" s="691"/>
      <c r="QV7" s="691"/>
      <c r="QW7" s="691"/>
      <c r="QX7" s="691"/>
      <c r="QY7" s="691"/>
      <c r="QZ7" s="691"/>
      <c r="RA7" s="691"/>
      <c r="RB7" s="691"/>
      <c r="RC7" s="691"/>
      <c r="RD7" s="691"/>
      <c r="RE7" s="691"/>
      <c r="RF7" s="691"/>
      <c r="RG7" s="691"/>
      <c r="RH7" s="691"/>
      <c r="RI7" s="691"/>
      <c r="RJ7" s="691"/>
      <c r="RK7" s="691"/>
      <c r="RL7" s="691"/>
      <c r="RM7" s="691"/>
      <c r="RN7" s="691"/>
      <c r="RO7" s="691"/>
      <c r="RP7" s="691"/>
      <c r="RQ7" s="691"/>
      <c r="RR7" s="691"/>
      <c r="RS7" s="691"/>
      <c r="RT7" s="691"/>
      <c r="RU7" s="691"/>
      <c r="RV7" s="691"/>
      <c r="RW7" s="691"/>
      <c r="RX7" s="691"/>
      <c r="RY7" s="691"/>
      <c r="RZ7" s="691"/>
      <c r="SA7" s="691"/>
      <c r="SB7" s="691"/>
      <c r="SC7" s="691"/>
      <c r="SD7" s="691"/>
      <c r="SE7" s="691"/>
      <c r="SF7" s="691"/>
      <c r="SG7" s="691"/>
      <c r="SH7" s="691"/>
      <c r="SI7" s="691"/>
      <c r="SJ7" s="691"/>
      <c r="SK7" s="691"/>
      <c r="SL7" s="691"/>
      <c r="SM7" s="691"/>
      <c r="SN7" s="691"/>
      <c r="SO7" s="691"/>
      <c r="SP7" s="691"/>
      <c r="SQ7" s="691"/>
      <c r="SR7" s="691"/>
      <c r="SS7" s="691"/>
      <c r="ST7" s="691"/>
      <c r="SU7" s="691"/>
      <c r="SV7" s="691"/>
      <c r="SW7" s="691"/>
      <c r="SX7" s="691"/>
      <c r="SY7" s="691"/>
      <c r="SZ7" s="691"/>
      <c r="TA7" s="691"/>
      <c r="TB7" s="691"/>
      <c r="TC7" s="691"/>
      <c r="TD7" s="691"/>
      <c r="TE7" s="691"/>
      <c r="TF7" s="691"/>
      <c r="TG7" s="691"/>
      <c r="TH7" s="691"/>
      <c r="TI7" s="691"/>
      <c r="TJ7" s="691"/>
      <c r="TK7" s="691"/>
      <c r="TL7" s="691"/>
      <c r="TM7" s="691"/>
      <c r="TN7" s="691"/>
      <c r="TO7" s="691"/>
      <c r="TP7" s="691"/>
      <c r="TQ7" s="691"/>
      <c r="TR7" s="691"/>
      <c r="TS7" s="691"/>
      <c r="TT7" s="691"/>
      <c r="TU7" s="691"/>
      <c r="TV7" s="691"/>
      <c r="TW7" s="691"/>
      <c r="TX7" s="691"/>
      <c r="TY7" s="691"/>
      <c r="TZ7" s="691"/>
      <c r="UA7" s="691"/>
      <c r="UB7" s="691"/>
      <c r="UC7" s="691"/>
      <c r="UD7" s="691"/>
      <c r="UE7" s="691"/>
      <c r="UF7" s="691"/>
      <c r="UG7" s="691"/>
      <c r="UH7" s="691"/>
      <c r="UI7" s="691"/>
      <c r="UJ7" s="691"/>
      <c r="UK7" s="691"/>
      <c r="UL7" s="691"/>
      <c r="UM7" s="691"/>
      <c r="UN7" s="691"/>
      <c r="UO7" s="691"/>
      <c r="UP7" s="691"/>
      <c r="UQ7" s="691"/>
      <c r="UR7" s="691"/>
      <c r="US7" s="691"/>
      <c r="UT7" s="691"/>
      <c r="UU7" s="691"/>
      <c r="UV7" s="691"/>
      <c r="UW7" s="691"/>
      <c r="UX7" s="691"/>
      <c r="UY7" s="691"/>
      <c r="UZ7" s="691"/>
      <c r="VA7" s="691"/>
      <c r="VB7" s="691"/>
      <c r="VC7" s="691"/>
      <c r="VD7" s="691"/>
      <c r="VE7" s="691"/>
      <c r="VF7" s="691"/>
      <c r="VG7" s="691"/>
      <c r="VH7" s="691"/>
      <c r="VI7" s="691"/>
      <c r="VJ7" s="691"/>
      <c r="VK7" s="691"/>
      <c r="VL7" s="691"/>
      <c r="VM7" s="691"/>
      <c r="VN7" s="691"/>
      <c r="VO7" s="691"/>
      <c r="VP7" s="691"/>
      <c r="VQ7" s="691"/>
      <c r="VR7" s="691"/>
      <c r="VS7" s="691"/>
      <c r="VT7" s="691"/>
      <c r="VU7" s="691"/>
      <c r="VV7" s="691"/>
      <c r="VW7" s="691"/>
      <c r="VX7" s="691"/>
      <c r="VY7" s="691"/>
      <c r="VZ7" s="691"/>
      <c r="WA7" s="691"/>
      <c r="WB7" s="691"/>
      <c r="WC7" s="691"/>
    </row>
    <row r="8" spans="1:601" s="694" customFormat="1" ht="15.75" customHeight="1" thickTop="1" thickBot="1" x14ac:dyDescent="0.35">
      <c r="A8" s="693" t="s">
        <v>85</v>
      </c>
      <c r="B8" s="149" t="s">
        <v>544</v>
      </c>
      <c r="C8" s="691"/>
      <c r="D8" s="691"/>
      <c r="E8" s="691"/>
      <c r="F8" s="691"/>
      <c r="G8" s="691"/>
      <c r="H8" s="691"/>
      <c r="I8" s="691"/>
      <c r="J8" s="691"/>
      <c r="K8" s="691"/>
      <c r="L8" s="691"/>
      <c r="M8" s="691"/>
      <c r="N8" s="691"/>
      <c r="O8" s="691"/>
      <c r="P8" s="691"/>
      <c r="Q8" s="691"/>
      <c r="R8" s="691"/>
      <c r="S8" s="691"/>
      <c r="T8" s="691"/>
      <c r="U8" s="691"/>
      <c r="V8" s="691"/>
      <c r="W8" s="691"/>
      <c r="X8" s="691"/>
      <c r="Y8" s="691"/>
      <c r="Z8" s="691"/>
      <c r="AA8" s="691"/>
      <c r="AB8" s="691"/>
      <c r="AC8" s="691"/>
      <c r="AD8" s="691"/>
      <c r="AE8" s="691"/>
      <c r="AF8" s="691"/>
      <c r="AG8" s="691"/>
      <c r="AH8" s="691"/>
      <c r="AI8" s="691"/>
      <c r="AJ8" s="691"/>
      <c r="AK8" s="691"/>
      <c r="AL8" s="691"/>
      <c r="AM8" s="691"/>
      <c r="AN8" s="691"/>
      <c r="AO8" s="691"/>
      <c r="AP8" s="691"/>
      <c r="AQ8" s="691"/>
      <c r="AR8" s="691"/>
      <c r="AS8" s="691"/>
      <c r="AT8" s="691"/>
      <c r="AU8" s="691"/>
      <c r="AV8" s="691"/>
      <c r="AW8" s="691"/>
      <c r="AX8" s="691"/>
      <c r="AY8" s="691"/>
      <c r="AZ8" s="691"/>
      <c r="BA8" s="691"/>
      <c r="BB8" s="691"/>
      <c r="BC8" s="691"/>
      <c r="BD8" s="691"/>
      <c r="BE8" s="691"/>
      <c r="BF8" s="691"/>
      <c r="BG8" s="691"/>
      <c r="BH8" s="691"/>
      <c r="BI8" s="691"/>
      <c r="BJ8" s="691"/>
      <c r="BK8" s="691"/>
      <c r="BL8" s="691"/>
      <c r="BM8" s="691"/>
      <c r="BN8" s="691"/>
      <c r="BO8" s="691"/>
      <c r="BP8" s="691"/>
      <c r="BQ8" s="691"/>
      <c r="BR8" s="691"/>
      <c r="BS8" s="691"/>
      <c r="BT8" s="691"/>
      <c r="BU8" s="691"/>
      <c r="BV8" s="691"/>
      <c r="BW8" s="691"/>
      <c r="BX8" s="691"/>
      <c r="BY8" s="691"/>
      <c r="BZ8" s="691"/>
      <c r="CA8" s="691"/>
      <c r="CB8" s="691"/>
      <c r="CC8" s="691"/>
      <c r="CD8" s="691"/>
      <c r="CE8" s="691"/>
      <c r="CF8" s="691"/>
      <c r="CG8" s="691"/>
      <c r="CH8" s="691"/>
      <c r="CI8" s="691"/>
      <c r="CJ8" s="691"/>
      <c r="CK8" s="691"/>
      <c r="CL8" s="691"/>
      <c r="CM8" s="691"/>
      <c r="CN8" s="691"/>
      <c r="CO8" s="691"/>
      <c r="CP8" s="691"/>
      <c r="CQ8" s="691"/>
      <c r="CR8" s="691"/>
      <c r="CS8" s="691"/>
      <c r="CT8" s="691"/>
      <c r="CU8" s="691"/>
      <c r="CV8" s="691"/>
      <c r="CW8" s="691"/>
      <c r="CX8" s="691"/>
      <c r="CY8" s="691"/>
      <c r="CZ8" s="691"/>
      <c r="DA8" s="691"/>
      <c r="DB8" s="691"/>
      <c r="DC8" s="691"/>
      <c r="DD8" s="691"/>
      <c r="DE8" s="691"/>
      <c r="DF8" s="691"/>
      <c r="DG8" s="691"/>
      <c r="DH8" s="691"/>
      <c r="DI8" s="691"/>
      <c r="DJ8" s="691"/>
      <c r="DK8" s="691"/>
      <c r="DL8" s="691"/>
      <c r="DM8" s="691"/>
      <c r="DN8" s="691"/>
      <c r="DO8" s="691"/>
      <c r="DP8" s="691"/>
      <c r="DQ8" s="691"/>
      <c r="DR8" s="691"/>
      <c r="DS8" s="691"/>
      <c r="DT8" s="691"/>
      <c r="DU8" s="691"/>
      <c r="DV8" s="691"/>
      <c r="DW8" s="691"/>
      <c r="DX8" s="691"/>
      <c r="DY8" s="691"/>
      <c r="DZ8" s="691"/>
      <c r="EA8" s="691"/>
      <c r="EB8" s="691"/>
      <c r="EC8" s="691"/>
      <c r="ED8" s="691"/>
      <c r="EE8" s="691"/>
      <c r="EF8" s="691"/>
      <c r="EG8" s="691"/>
      <c r="EH8" s="691"/>
      <c r="EI8" s="691"/>
      <c r="EJ8" s="691"/>
      <c r="EK8" s="691"/>
      <c r="EL8" s="691"/>
      <c r="EM8" s="691"/>
      <c r="EN8" s="691"/>
      <c r="EO8" s="691"/>
      <c r="EP8" s="691"/>
      <c r="EQ8" s="691"/>
      <c r="ER8" s="691"/>
      <c r="ES8" s="691"/>
      <c r="ET8" s="691"/>
      <c r="EU8" s="691"/>
      <c r="EV8" s="691"/>
      <c r="EW8" s="691"/>
      <c r="EX8" s="691"/>
      <c r="EY8" s="691"/>
      <c r="EZ8" s="691"/>
      <c r="FA8" s="691"/>
      <c r="FB8" s="691"/>
      <c r="FC8" s="691"/>
      <c r="FD8" s="691"/>
      <c r="FE8" s="691"/>
      <c r="FF8" s="691"/>
      <c r="FG8" s="691"/>
      <c r="FH8" s="691"/>
      <c r="FI8" s="691"/>
      <c r="FJ8" s="691"/>
      <c r="FK8" s="691"/>
      <c r="FL8" s="691"/>
      <c r="FM8" s="691"/>
      <c r="FN8" s="691"/>
      <c r="FO8" s="691"/>
      <c r="FP8" s="691"/>
      <c r="FQ8" s="691"/>
      <c r="FR8" s="691"/>
      <c r="FS8" s="691"/>
      <c r="FT8" s="691"/>
      <c r="FU8" s="691"/>
      <c r="FV8" s="691"/>
      <c r="FW8" s="691"/>
      <c r="FX8" s="691"/>
      <c r="FY8" s="691"/>
      <c r="FZ8" s="691"/>
      <c r="GA8" s="691"/>
      <c r="GB8" s="691"/>
      <c r="GC8" s="691"/>
      <c r="GD8" s="691"/>
      <c r="GE8" s="691"/>
      <c r="GF8" s="691"/>
      <c r="GG8" s="691"/>
      <c r="GH8" s="691"/>
      <c r="GI8" s="691"/>
      <c r="GJ8" s="691"/>
      <c r="GK8" s="691"/>
      <c r="GL8" s="691"/>
      <c r="GM8" s="691"/>
      <c r="GN8" s="691"/>
      <c r="GO8" s="691"/>
      <c r="GP8" s="691"/>
      <c r="GQ8" s="691"/>
      <c r="GR8" s="691"/>
      <c r="GS8" s="691"/>
      <c r="GT8" s="691"/>
      <c r="GU8" s="691"/>
      <c r="GV8" s="691"/>
      <c r="GW8" s="691"/>
      <c r="GX8" s="691"/>
      <c r="GY8" s="691"/>
      <c r="GZ8" s="691"/>
      <c r="HA8" s="691"/>
      <c r="HB8" s="691"/>
      <c r="HC8" s="691"/>
      <c r="HD8" s="691"/>
      <c r="HE8" s="691"/>
      <c r="HF8" s="691"/>
      <c r="HG8" s="691"/>
      <c r="HH8" s="691"/>
      <c r="HI8" s="691"/>
      <c r="HJ8" s="691"/>
      <c r="HK8" s="691"/>
      <c r="HL8" s="691"/>
      <c r="HM8" s="691"/>
      <c r="HN8" s="691"/>
      <c r="HO8" s="691"/>
      <c r="HP8" s="691"/>
      <c r="HQ8" s="691"/>
      <c r="HR8" s="691"/>
      <c r="HS8" s="691"/>
      <c r="HT8" s="691"/>
      <c r="HU8" s="691"/>
      <c r="HV8" s="691"/>
      <c r="HW8" s="691"/>
      <c r="HX8" s="691"/>
      <c r="HY8" s="691"/>
      <c r="HZ8" s="691"/>
      <c r="IA8" s="691"/>
      <c r="IB8" s="691"/>
      <c r="IC8" s="691"/>
      <c r="ID8" s="691"/>
      <c r="IE8" s="691"/>
      <c r="IF8" s="691"/>
      <c r="IG8" s="691"/>
      <c r="IH8" s="691"/>
      <c r="II8" s="691"/>
      <c r="IJ8" s="691"/>
      <c r="IK8" s="691"/>
      <c r="IL8" s="691"/>
      <c r="IM8" s="691"/>
      <c r="IN8" s="691"/>
      <c r="IO8" s="691"/>
      <c r="IP8" s="691"/>
      <c r="IQ8" s="691"/>
      <c r="IR8" s="691"/>
      <c r="IS8" s="691"/>
      <c r="IT8" s="691"/>
      <c r="IU8" s="691"/>
      <c r="IV8" s="691"/>
      <c r="IW8" s="691"/>
      <c r="IX8" s="691"/>
      <c r="IY8" s="691"/>
      <c r="IZ8" s="691"/>
      <c r="JA8" s="691"/>
      <c r="JB8" s="691"/>
      <c r="JC8" s="691"/>
      <c r="JD8" s="691"/>
      <c r="JE8" s="691"/>
      <c r="JF8" s="691"/>
      <c r="JG8" s="691"/>
      <c r="JH8" s="691"/>
      <c r="JI8" s="691"/>
      <c r="JJ8" s="691"/>
      <c r="JK8" s="691"/>
      <c r="JL8" s="691"/>
      <c r="JM8" s="691"/>
      <c r="JN8" s="691"/>
      <c r="JO8" s="691"/>
      <c r="JP8" s="691"/>
      <c r="JQ8" s="691"/>
      <c r="JR8" s="691"/>
      <c r="JS8" s="691"/>
      <c r="JT8" s="691"/>
      <c r="JU8" s="691"/>
      <c r="JV8" s="691"/>
      <c r="JW8" s="691"/>
      <c r="JX8" s="691"/>
      <c r="JY8" s="691"/>
      <c r="JZ8" s="691"/>
      <c r="KA8" s="691"/>
      <c r="KB8" s="691"/>
      <c r="KC8" s="691"/>
      <c r="KD8" s="691"/>
      <c r="KE8" s="691"/>
      <c r="KF8" s="691"/>
      <c r="KG8" s="691"/>
      <c r="KH8" s="691"/>
      <c r="KI8" s="691"/>
      <c r="KJ8" s="691"/>
      <c r="KK8" s="691"/>
      <c r="KL8" s="691"/>
      <c r="KM8" s="691"/>
      <c r="KN8" s="691"/>
      <c r="KO8" s="691"/>
      <c r="KP8" s="691"/>
      <c r="KQ8" s="691"/>
      <c r="KR8" s="691"/>
      <c r="KS8" s="691"/>
      <c r="KT8" s="691"/>
      <c r="KU8" s="691"/>
      <c r="KV8" s="691"/>
      <c r="KW8" s="691"/>
      <c r="KX8" s="691"/>
      <c r="KY8" s="691"/>
      <c r="KZ8" s="691"/>
      <c r="LA8" s="691"/>
      <c r="LB8" s="691"/>
      <c r="LC8" s="691"/>
      <c r="LD8" s="691"/>
      <c r="LE8" s="691"/>
      <c r="LF8" s="691"/>
      <c r="LG8" s="691"/>
      <c r="LH8" s="691"/>
      <c r="LI8" s="691"/>
      <c r="LJ8" s="691"/>
      <c r="LK8" s="691"/>
      <c r="LL8" s="691"/>
      <c r="LM8" s="691"/>
      <c r="LN8" s="691"/>
      <c r="LO8" s="691"/>
      <c r="LP8" s="691"/>
      <c r="LQ8" s="691"/>
      <c r="LR8" s="691"/>
      <c r="LS8" s="691"/>
      <c r="LT8" s="691"/>
      <c r="LU8" s="691"/>
      <c r="LV8" s="691"/>
      <c r="LW8" s="691"/>
      <c r="LX8" s="691"/>
      <c r="LY8" s="691"/>
      <c r="LZ8" s="691"/>
      <c r="MA8" s="691"/>
      <c r="MB8" s="691"/>
      <c r="MC8" s="691"/>
      <c r="MD8" s="691"/>
      <c r="ME8" s="691"/>
      <c r="MF8" s="691"/>
      <c r="MG8" s="691"/>
      <c r="MH8" s="691"/>
      <c r="MI8" s="691"/>
      <c r="MJ8" s="691"/>
      <c r="MK8" s="691"/>
      <c r="ML8" s="691"/>
      <c r="MM8" s="691"/>
      <c r="MN8" s="691"/>
      <c r="MO8" s="691"/>
      <c r="MP8" s="691"/>
      <c r="MQ8" s="691"/>
      <c r="MR8" s="691"/>
      <c r="MS8" s="691"/>
      <c r="MT8" s="691"/>
      <c r="MU8" s="691"/>
      <c r="MV8" s="691"/>
      <c r="MW8" s="691"/>
      <c r="MX8" s="691"/>
      <c r="MY8" s="691"/>
      <c r="MZ8" s="691"/>
      <c r="NA8" s="691"/>
      <c r="NB8" s="691"/>
      <c r="NC8" s="691"/>
      <c r="ND8" s="691"/>
      <c r="NE8" s="691"/>
      <c r="NF8" s="691"/>
      <c r="NG8" s="691"/>
      <c r="NH8" s="691"/>
      <c r="NI8" s="691"/>
      <c r="NJ8" s="691"/>
      <c r="NK8" s="691"/>
      <c r="NL8" s="691"/>
      <c r="NM8" s="691"/>
      <c r="NN8" s="691"/>
      <c r="NO8" s="691"/>
      <c r="NP8" s="691"/>
      <c r="NQ8" s="691"/>
      <c r="NR8" s="691"/>
      <c r="NS8" s="691"/>
      <c r="NT8" s="691"/>
      <c r="NU8" s="691"/>
      <c r="NV8" s="691"/>
      <c r="NW8" s="691"/>
      <c r="NX8" s="691"/>
      <c r="NY8" s="691"/>
      <c r="NZ8" s="691"/>
      <c r="OA8" s="691"/>
      <c r="OB8" s="691"/>
      <c r="OC8" s="691"/>
      <c r="OD8" s="691"/>
      <c r="OE8" s="691"/>
      <c r="OF8" s="691"/>
      <c r="OG8" s="691"/>
      <c r="OH8" s="691"/>
      <c r="OI8" s="691"/>
      <c r="OJ8" s="691"/>
      <c r="OK8" s="691"/>
      <c r="OL8" s="691"/>
      <c r="OM8" s="691"/>
      <c r="ON8" s="691"/>
      <c r="OO8" s="691"/>
      <c r="OP8" s="691"/>
      <c r="OQ8" s="691"/>
      <c r="OR8" s="691"/>
      <c r="OS8" s="691"/>
      <c r="OT8" s="691"/>
      <c r="OU8" s="691"/>
      <c r="OV8" s="691"/>
      <c r="OW8" s="691"/>
      <c r="OX8" s="691"/>
      <c r="OY8" s="691"/>
      <c r="OZ8" s="691"/>
      <c r="PA8" s="691"/>
      <c r="PB8" s="691"/>
      <c r="PC8" s="691"/>
      <c r="PD8" s="691"/>
      <c r="PE8" s="691"/>
      <c r="PF8" s="691"/>
      <c r="PG8" s="691"/>
      <c r="PH8" s="691"/>
      <c r="PI8" s="691"/>
      <c r="PJ8" s="691"/>
      <c r="PK8" s="691"/>
      <c r="PL8" s="691"/>
      <c r="PM8" s="691"/>
      <c r="PN8" s="691"/>
      <c r="PO8" s="691"/>
      <c r="PP8" s="691"/>
      <c r="PQ8" s="691"/>
      <c r="PR8" s="691"/>
      <c r="PS8" s="691"/>
      <c r="PT8" s="691"/>
      <c r="PU8" s="691"/>
      <c r="PV8" s="691"/>
      <c r="PW8" s="691"/>
      <c r="PX8" s="691"/>
      <c r="PY8" s="691"/>
      <c r="PZ8" s="691"/>
      <c r="QA8" s="691"/>
      <c r="QB8" s="691"/>
      <c r="QC8" s="691"/>
      <c r="QD8" s="691"/>
      <c r="QE8" s="691"/>
      <c r="QF8" s="691"/>
      <c r="QG8" s="691"/>
      <c r="QH8" s="691"/>
      <c r="QI8" s="691"/>
      <c r="QJ8" s="691"/>
      <c r="QK8" s="691"/>
      <c r="QL8" s="691"/>
      <c r="QM8" s="691"/>
      <c r="QN8" s="691"/>
      <c r="QO8" s="691"/>
      <c r="QP8" s="691"/>
      <c r="QQ8" s="691"/>
      <c r="QR8" s="691"/>
      <c r="QS8" s="691"/>
      <c r="QT8" s="691"/>
      <c r="QU8" s="691"/>
      <c r="QV8" s="691"/>
      <c r="QW8" s="691"/>
      <c r="QX8" s="691"/>
      <c r="QY8" s="691"/>
      <c r="QZ8" s="691"/>
      <c r="RA8" s="691"/>
      <c r="RB8" s="691"/>
      <c r="RC8" s="691"/>
      <c r="RD8" s="691"/>
      <c r="RE8" s="691"/>
      <c r="RF8" s="691"/>
      <c r="RG8" s="691"/>
      <c r="RH8" s="691"/>
      <c r="RI8" s="691"/>
      <c r="RJ8" s="691"/>
      <c r="RK8" s="691"/>
      <c r="RL8" s="691"/>
      <c r="RM8" s="691"/>
      <c r="RN8" s="691"/>
      <c r="RO8" s="691"/>
      <c r="RP8" s="691"/>
      <c r="RQ8" s="691"/>
      <c r="RR8" s="691"/>
      <c r="RS8" s="691"/>
      <c r="RT8" s="691"/>
      <c r="RU8" s="691"/>
      <c r="RV8" s="691"/>
      <c r="RW8" s="691"/>
      <c r="RX8" s="691"/>
      <c r="RY8" s="691"/>
      <c r="RZ8" s="691"/>
      <c r="SA8" s="691"/>
      <c r="SB8" s="691"/>
      <c r="SC8" s="691"/>
      <c r="SD8" s="691"/>
      <c r="SE8" s="691"/>
      <c r="SF8" s="691"/>
      <c r="SG8" s="691"/>
      <c r="SH8" s="691"/>
      <c r="SI8" s="691"/>
      <c r="SJ8" s="691"/>
      <c r="SK8" s="691"/>
      <c r="SL8" s="691"/>
      <c r="SM8" s="691"/>
      <c r="SN8" s="691"/>
      <c r="SO8" s="691"/>
      <c r="SP8" s="691"/>
      <c r="SQ8" s="691"/>
      <c r="SR8" s="691"/>
      <c r="SS8" s="691"/>
      <c r="ST8" s="691"/>
      <c r="SU8" s="691"/>
      <c r="SV8" s="691"/>
      <c r="SW8" s="691"/>
      <c r="SX8" s="691"/>
      <c r="SY8" s="691"/>
      <c r="SZ8" s="691"/>
      <c r="TA8" s="691"/>
      <c r="TB8" s="691"/>
      <c r="TC8" s="691"/>
      <c r="TD8" s="691"/>
      <c r="TE8" s="691"/>
      <c r="TF8" s="691"/>
      <c r="TG8" s="691"/>
      <c r="TH8" s="691"/>
      <c r="TI8" s="691"/>
      <c r="TJ8" s="691"/>
      <c r="TK8" s="691"/>
      <c r="TL8" s="691"/>
      <c r="TM8" s="691"/>
      <c r="TN8" s="691"/>
      <c r="TO8" s="691"/>
      <c r="TP8" s="691"/>
      <c r="TQ8" s="691"/>
      <c r="TR8" s="691"/>
      <c r="TS8" s="691"/>
      <c r="TT8" s="691"/>
      <c r="TU8" s="691"/>
      <c r="TV8" s="691"/>
      <c r="TW8" s="691"/>
      <c r="TX8" s="691"/>
      <c r="TY8" s="691"/>
      <c r="TZ8" s="691"/>
      <c r="UA8" s="691"/>
      <c r="UB8" s="691"/>
      <c r="UC8" s="691"/>
      <c r="UD8" s="691"/>
      <c r="UE8" s="691"/>
      <c r="UF8" s="691"/>
      <c r="UG8" s="691"/>
      <c r="UH8" s="691"/>
      <c r="UI8" s="691"/>
      <c r="UJ8" s="691"/>
      <c r="UK8" s="691"/>
      <c r="UL8" s="691"/>
      <c r="UM8" s="691"/>
      <c r="UN8" s="691"/>
      <c r="UO8" s="691"/>
      <c r="UP8" s="691"/>
      <c r="UQ8" s="691"/>
      <c r="UR8" s="691"/>
      <c r="US8" s="691"/>
      <c r="UT8" s="691"/>
      <c r="UU8" s="691"/>
      <c r="UV8" s="691"/>
      <c r="UW8" s="691"/>
      <c r="UX8" s="691"/>
      <c r="UY8" s="691"/>
      <c r="UZ8" s="691"/>
      <c r="VA8" s="691"/>
      <c r="VB8" s="691"/>
      <c r="VC8" s="691"/>
      <c r="VD8" s="691"/>
      <c r="VE8" s="691"/>
      <c r="VF8" s="691"/>
      <c r="VG8" s="691"/>
      <c r="VH8" s="691"/>
      <c r="VI8" s="691"/>
      <c r="VJ8" s="691"/>
      <c r="VK8" s="691"/>
      <c r="VL8" s="691"/>
      <c r="VM8" s="691"/>
      <c r="VN8" s="691"/>
      <c r="VO8" s="691"/>
      <c r="VP8" s="691"/>
      <c r="VQ8" s="691"/>
      <c r="VR8" s="691"/>
      <c r="VS8" s="691"/>
      <c r="VT8" s="691"/>
      <c r="VU8" s="691"/>
      <c r="VV8" s="691"/>
      <c r="VW8" s="691"/>
      <c r="VX8" s="691"/>
      <c r="VY8" s="691"/>
      <c r="VZ8" s="691"/>
      <c r="WA8" s="691"/>
      <c r="WB8" s="691"/>
      <c r="WC8" s="691"/>
    </row>
    <row r="9" spans="1:601" s="692" customFormat="1" ht="15.75" customHeight="1" thickTop="1" thickBot="1" x14ac:dyDescent="0.35">
      <c r="A9" s="690" t="s">
        <v>95</v>
      </c>
      <c r="B9" s="148" t="s">
        <v>544</v>
      </c>
      <c r="C9" s="691"/>
      <c r="D9" s="691"/>
      <c r="E9" s="691"/>
      <c r="F9" s="691"/>
      <c r="G9" s="691"/>
      <c r="H9" s="691"/>
      <c r="I9" s="691"/>
      <c r="J9" s="691"/>
      <c r="K9" s="691"/>
      <c r="L9" s="691"/>
      <c r="M9" s="691"/>
      <c r="N9" s="691"/>
      <c r="O9" s="691"/>
      <c r="P9" s="691"/>
      <c r="Q9" s="691"/>
      <c r="R9" s="691"/>
      <c r="S9" s="691"/>
      <c r="T9" s="691"/>
      <c r="U9" s="691"/>
      <c r="V9" s="691"/>
      <c r="W9" s="691"/>
      <c r="X9" s="691"/>
      <c r="Y9" s="691"/>
      <c r="Z9" s="691"/>
      <c r="AA9" s="691"/>
      <c r="AB9" s="691"/>
      <c r="AC9" s="691"/>
      <c r="AD9" s="691"/>
      <c r="AE9" s="691"/>
      <c r="AF9" s="691"/>
      <c r="AG9" s="691"/>
      <c r="AH9" s="691"/>
      <c r="AI9" s="691"/>
      <c r="AJ9" s="691"/>
      <c r="AK9" s="691"/>
      <c r="AL9" s="691"/>
      <c r="AM9" s="691"/>
      <c r="AN9" s="691"/>
      <c r="AO9" s="691"/>
      <c r="AP9" s="691"/>
      <c r="AQ9" s="691"/>
      <c r="AR9" s="691"/>
      <c r="AS9" s="691"/>
      <c r="AT9" s="691"/>
      <c r="AU9" s="691"/>
      <c r="AV9" s="691"/>
      <c r="AW9" s="691"/>
      <c r="AX9" s="691"/>
      <c r="AY9" s="691"/>
      <c r="AZ9" s="691"/>
      <c r="BA9" s="691"/>
      <c r="BB9" s="691"/>
      <c r="BC9" s="691"/>
      <c r="BD9" s="691"/>
      <c r="BE9" s="691"/>
      <c r="BF9" s="691"/>
      <c r="BG9" s="691"/>
      <c r="BH9" s="691"/>
      <c r="BI9" s="691"/>
      <c r="BJ9" s="691"/>
      <c r="BK9" s="691"/>
      <c r="BL9" s="691"/>
      <c r="BM9" s="691"/>
      <c r="BN9" s="691"/>
      <c r="BO9" s="691"/>
      <c r="BP9" s="691"/>
      <c r="BQ9" s="691"/>
      <c r="BR9" s="691"/>
      <c r="BS9" s="691"/>
      <c r="BT9" s="691"/>
      <c r="BU9" s="691"/>
      <c r="BV9" s="691"/>
      <c r="BW9" s="691"/>
      <c r="BX9" s="691"/>
      <c r="BY9" s="691"/>
      <c r="BZ9" s="691"/>
      <c r="CA9" s="691"/>
      <c r="CB9" s="691"/>
      <c r="CC9" s="691"/>
      <c r="CD9" s="691"/>
      <c r="CE9" s="691"/>
      <c r="CF9" s="691"/>
      <c r="CG9" s="691"/>
      <c r="CH9" s="691"/>
      <c r="CI9" s="691"/>
      <c r="CJ9" s="691"/>
      <c r="CK9" s="691"/>
      <c r="CL9" s="691"/>
      <c r="CM9" s="691"/>
      <c r="CN9" s="691"/>
      <c r="CO9" s="691"/>
      <c r="CP9" s="691"/>
      <c r="CQ9" s="691"/>
      <c r="CR9" s="691"/>
      <c r="CS9" s="691"/>
      <c r="CT9" s="691"/>
      <c r="CU9" s="691"/>
      <c r="CV9" s="691"/>
      <c r="CW9" s="691"/>
      <c r="CX9" s="691"/>
      <c r="CY9" s="691"/>
      <c r="CZ9" s="691"/>
      <c r="DA9" s="691"/>
      <c r="DB9" s="691"/>
      <c r="DC9" s="691"/>
      <c r="DD9" s="691"/>
      <c r="DE9" s="691"/>
      <c r="DF9" s="691"/>
      <c r="DG9" s="691"/>
      <c r="DH9" s="691"/>
      <c r="DI9" s="691"/>
      <c r="DJ9" s="691"/>
      <c r="DK9" s="691"/>
      <c r="DL9" s="691"/>
      <c r="DM9" s="691"/>
      <c r="DN9" s="691"/>
      <c r="DO9" s="691"/>
      <c r="DP9" s="691"/>
      <c r="DQ9" s="691"/>
      <c r="DR9" s="691"/>
      <c r="DS9" s="691"/>
      <c r="DT9" s="691"/>
      <c r="DU9" s="691"/>
      <c r="DV9" s="691"/>
      <c r="DW9" s="691"/>
      <c r="DX9" s="691"/>
      <c r="DY9" s="691"/>
      <c r="DZ9" s="691"/>
      <c r="EA9" s="691"/>
      <c r="EB9" s="691"/>
      <c r="EC9" s="691"/>
      <c r="ED9" s="691"/>
      <c r="EE9" s="691"/>
      <c r="EF9" s="691"/>
      <c r="EG9" s="691"/>
      <c r="EH9" s="691"/>
      <c r="EI9" s="691"/>
      <c r="EJ9" s="691"/>
      <c r="EK9" s="691"/>
      <c r="EL9" s="691"/>
      <c r="EM9" s="691"/>
      <c r="EN9" s="691"/>
      <c r="EO9" s="691"/>
      <c r="EP9" s="691"/>
      <c r="EQ9" s="691"/>
      <c r="ER9" s="691"/>
      <c r="ES9" s="691"/>
      <c r="ET9" s="691"/>
      <c r="EU9" s="691"/>
      <c r="EV9" s="691"/>
      <c r="EW9" s="691"/>
      <c r="EX9" s="691"/>
      <c r="EY9" s="691"/>
      <c r="EZ9" s="691"/>
      <c r="FA9" s="691"/>
      <c r="FB9" s="691"/>
      <c r="FC9" s="691"/>
      <c r="FD9" s="691"/>
      <c r="FE9" s="691"/>
      <c r="FF9" s="691"/>
      <c r="FG9" s="691"/>
      <c r="FH9" s="691"/>
      <c r="FI9" s="691"/>
      <c r="FJ9" s="691"/>
      <c r="FK9" s="691"/>
      <c r="FL9" s="691"/>
      <c r="FM9" s="691"/>
      <c r="FN9" s="691"/>
      <c r="FO9" s="691"/>
      <c r="FP9" s="691"/>
      <c r="FQ9" s="691"/>
      <c r="FR9" s="691"/>
      <c r="FS9" s="691"/>
      <c r="FT9" s="691"/>
      <c r="FU9" s="691"/>
      <c r="FV9" s="691"/>
      <c r="FW9" s="691"/>
      <c r="FX9" s="691"/>
      <c r="FY9" s="691"/>
      <c r="FZ9" s="691"/>
      <c r="GA9" s="691"/>
      <c r="GB9" s="691"/>
      <c r="GC9" s="691"/>
      <c r="GD9" s="691"/>
      <c r="GE9" s="691"/>
      <c r="GF9" s="691"/>
      <c r="GG9" s="691"/>
      <c r="GH9" s="691"/>
      <c r="GI9" s="691"/>
      <c r="GJ9" s="691"/>
      <c r="GK9" s="691"/>
      <c r="GL9" s="691"/>
      <c r="GM9" s="691"/>
      <c r="GN9" s="691"/>
      <c r="GO9" s="691"/>
      <c r="GP9" s="691"/>
      <c r="GQ9" s="691"/>
      <c r="GR9" s="691"/>
      <c r="GS9" s="691"/>
      <c r="GT9" s="691"/>
      <c r="GU9" s="691"/>
      <c r="GV9" s="691"/>
      <c r="GW9" s="691"/>
      <c r="GX9" s="691"/>
      <c r="GY9" s="691"/>
      <c r="GZ9" s="691"/>
      <c r="HA9" s="691"/>
      <c r="HB9" s="691"/>
      <c r="HC9" s="691"/>
      <c r="HD9" s="691"/>
      <c r="HE9" s="691"/>
      <c r="HF9" s="691"/>
      <c r="HG9" s="691"/>
      <c r="HH9" s="691"/>
      <c r="HI9" s="691"/>
      <c r="HJ9" s="691"/>
      <c r="HK9" s="691"/>
      <c r="HL9" s="691"/>
      <c r="HM9" s="691"/>
      <c r="HN9" s="691"/>
      <c r="HO9" s="691"/>
      <c r="HP9" s="691"/>
      <c r="HQ9" s="691"/>
      <c r="HR9" s="691"/>
      <c r="HS9" s="691"/>
      <c r="HT9" s="691"/>
      <c r="HU9" s="691"/>
      <c r="HV9" s="691"/>
      <c r="HW9" s="691"/>
      <c r="HX9" s="691"/>
      <c r="HY9" s="691"/>
      <c r="HZ9" s="691"/>
      <c r="IA9" s="691"/>
      <c r="IB9" s="691"/>
      <c r="IC9" s="691"/>
      <c r="ID9" s="691"/>
      <c r="IE9" s="691"/>
      <c r="IF9" s="691"/>
      <c r="IG9" s="691"/>
      <c r="IH9" s="691"/>
      <c r="II9" s="691"/>
      <c r="IJ9" s="691"/>
      <c r="IK9" s="691"/>
      <c r="IL9" s="691"/>
      <c r="IM9" s="691"/>
      <c r="IN9" s="691"/>
      <c r="IO9" s="691"/>
      <c r="IP9" s="691"/>
      <c r="IQ9" s="691"/>
      <c r="IR9" s="691"/>
      <c r="IS9" s="691"/>
      <c r="IT9" s="691"/>
      <c r="IU9" s="691"/>
      <c r="IV9" s="691"/>
      <c r="IW9" s="691"/>
      <c r="IX9" s="691"/>
      <c r="IY9" s="691"/>
      <c r="IZ9" s="691"/>
      <c r="JA9" s="691"/>
      <c r="JB9" s="691"/>
      <c r="JC9" s="691"/>
      <c r="JD9" s="691"/>
      <c r="JE9" s="691"/>
      <c r="JF9" s="691"/>
      <c r="JG9" s="691"/>
      <c r="JH9" s="691"/>
      <c r="JI9" s="691"/>
      <c r="JJ9" s="691"/>
      <c r="JK9" s="691"/>
      <c r="JL9" s="691"/>
      <c r="JM9" s="691"/>
      <c r="JN9" s="691"/>
      <c r="JO9" s="691"/>
      <c r="JP9" s="691"/>
      <c r="JQ9" s="691"/>
      <c r="JR9" s="691"/>
      <c r="JS9" s="691"/>
      <c r="JT9" s="691"/>
      <c r="JU9" s="691"/>
      <c r="JV9" s="691"/>
      <c r="JW9" s="691"/>
      <c r="JX9" s="691"/>
      <c r="JY9" s="691"/>
      <c r="JZ9" s="691"/>
      <c r="KA9" s="691"/>
      <c r="KB9" s="691"/>
      <c r="KC9" s="691"/>
      <c r="KD9" s="691"/>
      <c r="KE9" s="691"/>
      <c r="KF9" s="691"/>
      <c r="KG9" s="691"/>
      <c r="KH9" s="691"/>
      <c r="KI9" s="691"/>
      <c r="KJ9" s="691"/>
      <c r="KK9" s="691"/>
      <c r="KL9" s="691"/>
      <c r="KM9" s="691"/>
      <c r="KN9" s="691"/>
      <c r="KO9" s="691"/>
      <c r="KP9" s="691"/>
      <c r="KQ9" s="691"/>
      <c r="KR9" s="691"/>
      <c r="KS9" s="691"/>
      <c r="KT9" s="691"/>
      <c r="KU9" s="691"/>
      <c r="KV9" s="691"/>
      <c r="KW9" s="691"/>
      <c r="KX9" s="691"/>
      <c r="KY9" s="691"/>
      <c r="KZ9" s="691"/>
      <c r="LA9" s="691"/>
      <c r="LB9" s="691"/>
      <c r="LC9" s="691"/>
      <c r="LD9" s="691"/>
      <c r="LE9" s="691"/>
      <c r="LF9" s="691"/>
      <c r="LG9" s="691"/>
      <c r="LH9" s="691"/>
      <c r="LI9" s="691"/>
      <c r="LJ9" s="691"/>
      <c r="LK9" s="691"/>
      <c r="LL9" s="691"/>
      <c r="LM9" s="691"/>
      <c r="LN9" s="691"/>
      <c r="LO9" s="691"/>
      <c r="LP9" s="691"/>
      <c r="LQ9" s="691"/>
      <c r="LR9" s="691"/>
      <c r="LS9" s="691"/>
      <c r="LT9" s="691"/>
      <c r="LU9" s="691"/>
      <c r="LV9" s="691"/>
      <c r="LW9" s="691"/>
      <c r="LX9" s="691"/>
      <c r="LY9" s="691"/>
      <c r="LZ9" s="691"/>
      <c r="MA9" s="691"/>
      <c r="MB9" s="691"/>
      <c r="MC9" s="691"/>
      <c r="MD9" s="691"/>
      <c r="ME9" s="691"/>
      <c r="MF9" s="691"/>
      <c r="MG9" s="691"/>
      <c r="MH9" s="691"/>
      <c r="MI9" s="691"/>
      <c r="MJ9" s="691"/>
      <c r="MK9" s="691"/>
      <c r="ML9" s="691"/>
      <c r="MM9" s="691"/>
      <c r="MN9" s="691"/>
      <c r="MO9" s="691"/>
      <c r="MP9" s="691"/>
      <c r="MQ9" s="691"/>
      <c r="MR9" s="691"/>
      <c r="MS9" s="691"/>
      <c r="MT9" s="691"/>
      <c r="MU9" s="691"/>
      <c r="MV9" s="691"/>
      <c r="MW9" s="691"/>
      <c r="MX9" s="691"/>
      <c r="MY9" s="691"/>
      <c r="MZ9" s="691"/>
      <c r="NA9" s="691"/>
      <c r="NB9" s="691"/>
      <c r="NC9" s="691"/>
      <c r="ND9" s="691"/>
      <c r="NE9" s="691"/>
      <c r="NF9" s="691"/>
      <c r="NG9" s="691"/>
      <c r="NH9" s="691"/>
      <c r="NI9" s="691"/>
      <c r="NJ9" s="691"/>
      <c r="NK9" s="691"/>
      <c r="NL9" s="691"/>
      <c r="NM9" s="691"/>
      <c r="NN9" s="691"/>
      <c r="NO9" s="691"/>
      <c r="NP9" s="691"/>
      <c r="NQ9" s="691"/>
      <c r="NR9" s="691"/>
      <c r="NS9" s="691"/>
      <c r="NT9" s="691"/>
      <c r="NU9" s="691"/>
      <c r="NV9" s="691"/>
      <c r="NW9" s="691"/>
      <c r="NX9" s="691"/>
      <c r="NY9" s="691"/>
      <c r="NZ9" s="691"/>
      <c r="OA9" s="691"/>
      <c r="OB9" s="691"/>
      <c r="OC9" s="691"/>
      <c r="OD9" s="691"/>
      <c r="OE9" s="691"/>
      <c r="OF9" s="691"/>
      <c r="OG9" s="691"/>
      <c r="OH9" s="691"/>
      <c r="OI9" s="691"/>
      <c r="OJ9" s="691"/>
      <c r="OK9" s="691"/>
      <c r="OL9" s="691"/>
      <c r="OM9" s="691"/>
      <c r="ON9" s="691"/>
      <c r="OO9" s="691"/>
      <c r="OP9" s="691"/>
      <c r="OQ9" s="691"/>
      <c r="OR9" s="691"/>
      <c r="OS9" s="691"/>
      <c r="OT9" s="691"/>
      <c r="OU9" s="691"/>
      <c r="OV9" s="691"/>
      <c r="OW9" s="691"/>
      <c r="OX9" s="691"/>
      <c r="OY9" s="691"/>
      <c r="OZ9" s="691"/>
      <c r="PA9" s="691"/>
      <c r="PB9" s="691"/>
      <c r="PC9" s="691"/>
      <c r="PD9" s="691"/>
      <c r="PE9" s="691"/>
      <c r="PF9" s="691"/>
      <c r="PG9" s="691"/>
      <c r="PH9" s="691"/>
      <c r="PI9" s="691"/>
      <c r="PJ9" s="691"/>
      <c r="PK9" s="691"/>
      <c r="PL9" s="691"/>
      <c r="PM9" s="691"/>
      <c r="PN9" s="691"/>
      <c r="PO9" s="691"/>
      <c r="PP9" s="691"/>
      <c r="PQ9" s="691"/>
      <c r="PR9" s="691"/>
      <c r="PS9" s="691"/>
      <c r="PT9" s="691"/>
      <c r="PU9" s="691"/>
      <c r="PV9" s="691"/>
      <c r="PW9" s="691"/>
      <c r="PX9" s="691"/>
      <c r="PY9" s="691"/>
      <c r="PZ9" s="691"/>
      <c r="QA9" s="691"/>
      <c r="QB9" s="691"/>
      <c r="QC9" s="691"/>
      <c r="QD9" s="691"/>
      <c r="QE9" s="691"/>
      <c r="QF9" s="691"/>
      <c r="QG9" s="691"/>
      <c r="QH9" s="691"/>
      <c r="QI9" s="691"/>
      <c r="QJ9" s="691"/>
      <c r="QK9" s="691"/>
      <c r="QL9" s="691"/>
      <c r="QM9" s="691"/>
      <c r="QN9" s="691"/>
      <c r="QO9" s="691"/>
      <c r="QP9" s="691"/>
      <c r="QQ9" s="691"/>
      <c r="QR9" s="691"/>
      <c r="QS9" s="691"/>
      <c r="QT9" s="691"/>
      <c r="QU9" s="691"/>
      <c r="QV9" s="691"/>
      <c r="QW9" s="691"/>
      <c r="QX9" s="691"/>
      <c r="QY9" s="691"/>
      <c r="QZ9" s="691"/>
      <c r="RA9" s="691"/>
      <c r="RB9" s="691"/>
      <c r="RC9" s="691"/>
      <c r="RD9" s="691"/>
      <c r="RE9" s="691"/>
      <c r="RF9" s="691"/>
      <c r="RG9" s="691"/>
      <c r="RH9" s="691"/>
      <c r="RI9" s="691"/>
      <c r="RJ9" s="691"/>
      <c r="RK9" s="691"/>
      <c r="RL9" s="691"/>
      <c r="RM9" s="691"/>
      <c r="RN9" s="691"/>
      <c r="RO9" s="691"/>
      <c r="RP9" s="691"/>
      <c r="RQ9" s="691"/>
      <c r="RR9" s="691"/>
      <c r="RS9" s="691"/>
      <c r="RT9" s="691"/>
      <c r="RU9" s="691"/>
      <c r="RV9" s="691"/>
      <c r="RW9" s="691"/>
      <c r="RX9" s="691"/>
      <c r="RY9" s="691"/>
      <c r="RZ9" s="691"/>
      <c r="SA9" s="691"/>
      <c r="SB9" s="691"/>
      <c r="SC9" s="691"/>
      <c r="SD9" s="691"/>
      <c r="SE9" s="691"/>
      <c r="SF9" s="691"/>
      <c r="SG9" s="691"/>
      <c r="SH9" s="691"/>
      <c r="SI9" s="691"/>
      <c r="SJ9" s="691"/>
      <c r="SK9" s="691"/>
      <c r="SL9" s="691"/>
      <c r="SM9" s="691"/>
      <c r="SN9" s="691"/>
      <c r="SO9" s="691"/>
      <c r="SP9" s="691"/>
      <c r="SQ9" s="691"/>
      <c r="SR9" s="691"/>
      <c r="SS9" s="691"/>
      <c r="ST9" s="691"/>
      <c r="SU9" s="691"/>
      <c r="SV9" s="691"/>
      <c r="SW9" s="691"/>
      <c r="SX9" s="691"/>
      <c r="SY9" s="691"/>
      <c r="SZ9" s="691"/>
      <c r="TA9" s="691"/>
      <c r="TB9" s="691"/>
      <c r="TC9" s="691"/>
      <c r="TD9" s="691"/>
      <c r="TE9" s="691"/>
      <c r="TF9" s="691"/>
      <c r="TG9" s="691"/>
      <c r="TH9" s="691"/>
      <c r="TI9" s="691"/>
      <c r="TJ9" s="691"/>
      <c r="TK9" s="691"/>
      <c r="TL9" s="691"/>
      <c r="TM9" s="691"/>
      <c r="TN9" s="691"/>
      <c r="TO9" s="691"/>
      <c r="TP9" s="691"/>
      <c r="TQ9" s="691"/>
      <c r="TR9" s="691"/>
      <c r="TS9" s="691"/>
      <c r="TT9" s="691"/>
      <c r="TU9" s="691"/>
      <c r="TV9" s="691"/>
      <c r="TW9" s="691"/>
      <c r="TX9" s="691"/>
      <c r="TY9" s="691"/>
      <c r="TZ9" s="691"/>
      <c r="UA9" s="691"/>
      <c r="UB9" s="691"/>
      <c r="UC9" s="691"/>
      <c r="UD9" s="691"/>
      <c r="UE9" s="691"/>
      <c r="UF9" s="691"/>
      <c r="UG9" s="691"/>
      <c r="UH9" s="691"/>
      <c r="UI9" s="691"/>
      <c r="UJ9" s="691"/>
      <c r="UK9" s="691"/>
      <c r="UL9" s="691"/>
      <c r="UM9" s="691"/>
      <c r="UN9" s="691"/>
      <c r="UO9" s="691"/>
      <c r="UP9" s="691"/>
      <c r="UQ9" s="691"/>
      <c r="UR9" s="691"/>
      <c r="US9" s="691"/>
      <c r="UT9" s="691"/>
      <c r="UU9" s="691"/>
      <c r="UV9" s="691"/>
      <c r="UW9" s="691"/>
      <c r="UX9" s="691"/>
      <c r="UY9" s="691"/>
      <c r="UZ9" s="691"/>
      <c r="VA9" s="691"/>
      <c r="VB9" s="691"/>
      <c r="VC9" s="691"/>
      <c r="VD9" s="691"/>
      <c r="VE9" s="691"/>
      <c r="VF9" s="691"/>
      <c r="VG9" s="691"/>
      <c r="VH9" s="691"/>
      <c r="VI9" s="691"/>
      <c r="VJ9" s="691"/>
      <c r="VK9" s="691"/>
      <c r="VL9" s="691"/>
      <c r="VM9" s="691"/>
      <c r="VN9" s="691"/>
      <c r="VO9" s="691"/>
      <c r="VP9" s="691"/>
      <c r="VQ9" s="691"/>
      <c r="VR9" s="691"/>
      <c r="VS9" s="691"/>
      <c r="VT9" s="691"/>
      <c r="VU9" s="691"/>
      <c r="VV9" s="691"/>
      <c r="VW9" s="691"/>
      <c r="VX9" s="691"/>
      <c r="VY9" s="691"/>
      <c r="VZ9" s="691"/>
      <c r="WA9" s="691"/>
      <c r="WB9" s="691"/>
      <c r="WC9" s="691"/>
    </row>
    <row r="10" spans="1:601" s="694" customFormat="1" ht="15.75" customHeight="1" thickTop="1" thickBot="1" x14ac:dyDescent="0.35">
      <c r="A10" s="693" t="s">
        <v>65</v>
      </c>
      <c r="B10" s="149" t="s">
        <v>544</v>
      </c>
      <c r="C10" s="691"/>
      <c r="D10" s="691"/>
      <c r="E10" s="691"/>
      <c r="F10" s="691"/>
      <c r="G10" s="691"/>
      <c r="H10" s="691"/>
      <c r="I10" s="691"/>
      <c r="J10" s="691"/>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1"/>
      <c r="AH10" s="691"/>
      <c r="AI10" s="691"/>
      <c r="AJ10" s="691"/>
      <c r="AK10" s="691"/>
      <c r="AL10" s="691"/>
      <c r="AM10" s="691"/>
      <c r="AN10" s="691"/>
      <c r="AO10" s="691"/>
      <c r="AP10" s="691"/>
      <c r="AQ10" s="691"/>
      <c r="AR10" s="691"/>
      <c r="AS10" s="691"/>
      <c r="AT10" s="691"/>
      <c r="AU10" s="691"/>
      <c r="AV10" s="691"/>
      <c r="AW10" s="691"/>
      <c r="AX10" s="691"/>
      <c r="AY10" s="691"/>
      <c r="AZ10" s="691"/>
      <c r="BA10" s="691"/>
      <c r="BB10" s="691"/>
      <c r="BC10" s="691"/>
      <c r="BD10" s="691"/>
      <c r="BE10" s="691"/>
      <c r="BF10" s="691"/>
      <c r="BG10" s="691"/>
      <c r="BH10" s="691"/>
      <c r="BI10" s="691"/>
      <c r="BJ10" s="691"/>
      <c r="BK10" s="691"/>
      <c r="BL10" s="691"/>
      <c r="BM10" s="691"/>
      <c r="BN10" s="691"/>
      <c r="BO10" s="691"/>
      <c r="BP10" s="691"/>
      <c r="BQ10" s="691"/>
      <c r="BR10" s="691"/>
      <c r="BS10" s="691"/>
      <c r="BT10" s="691"/>
      <c r="BU10" s="691"/>
      <c r="BV10" s="691"/>
      <c r="BW10" s="691"/>
      <c r="BX10" s="691"/>
      <c r="BY10" s="691"/>
      <c r="BZ10" s="691"/>
      <c r="CA10" s="691"/>
      <c r="CB10" s="691"/>
      <c r="CC10" s="691"/>
      <c r="CD10" s="691"/>
      <c r="CE10" s="691"/>
      <c r="CF10" s="691"/>
      <c r="CG10" s="691"/>
      <c r="CH10" s="691"/>
      <c r="CI10" s="691"/>
      <c r="CJ10" s="691"/>
      <c r="CK10" s="691"/>
      <c r="CL10" s="691"/>
      <c r="CM10" s="691"/>
      <c r="CN10" s="691"/>
      <c r="CO10" s="691"/>
      <c r="CP10" s="691"/>
      <c r="CQ10" s="691"/>
      <c r="CR10" s="691"/>
      <c r="CS10" s="691"/>
      <c r="CT10" s="691"/>
      <c r="CU10" s="691"/>
      <c r="CV10" s="691"/>
      <c r="CW10" s="691"/>
      <c r="CX10" s="691"/>
      <c r="CY10" s="691"/>
      <c r="CZ10" s="691"/>
      <c r="DA10" s="691"/>
      <c r="DB10" s="691"/>
      <c r="DC10" s="691"/>
      <c r="DD10" s="691"/>
      <c r="DE10" s="691"/>
      <c r="DF10" s="691"/>
      <c r="DG10" s="691"/>
      <c r="DH10" s="691"/>
      <c r="DI10" s="691"/>
      <c r="DJ10" s="691"/>
      <c r="DK10" s="691"/>
      <c r="DL10" s="691"/>
      <c r="DM10" s="691"/>
      <c r="DN10" s="691"/>
      <c r="DO10" s="691"/>
      <c r="DP10" s="691"/>
      <c r="DQ10" s="691"/>
      <c r="DR10" s="691"/>
      <c r="DS10" s="691"/>
      <c r="DT10" s="691"/>
      <c r="DU10" s="691"/>
      <c r="DV10" s="691"/>
      <c r="DW10" s="691"/>
      <c r="DX10" s="691"/>
      <c r="DY10" s="691"/>
      <c r="DZ10" s="691"/>
      <c r="EA10" s="691"/>
      <c r="EB10" s="691"/>
      <c r="EC10" s="691"/>
      <c r="ED10" s="691"/>
      <c r="EE10" s="691"/>
      <c r="EF10" s="691"/>
      <c r="EG10" s="691"/>
      <c r="EH10" s="691"/>
      <c r="EI10" s="691"/>
      <c r="EJ10" s="691"/>
      <c r="EK10" s="691"/>
      <c r="EL10" s="691"/>
      <c r="EM10" s="691"/>
      <c r="EN10" s="691"/>
      <c r="EO10" s="691"/>
      <c r="EP10" s="691"/>
      <c r="EQ10" s="691"/>
      <c r="ER10" s="691"/>
      <c r="ES10" s="691"/>
      <c r="ET10" s="691"/>
      <c r="EU10" s="691"/>
      <c r="EV10" s="691"/>
      <c r="EW10" s="691"/>
      <c r="EX10" s="691"/>
      <c r="EY10" s="691"/>
      <c r="EZ10" s="691"/>
      <c r="FA10" s="691"/>
      <c r="FB10" s="691"/>
      <c r="FC10" s="691"/>
      <c r="FD10" s="691"/>
      <c r="FE10" s="691"/>
      <c r="FF10" s="691"/>
      <c r="FG10" s="691"/>
      <c r="FH10" s="691"/>
      <c r="FI10" s="691"/>
      <c r="FJ10" s="691"/>
      <c r="FK10" s="691"/>
      <c r="FL10" s="691"/>
      <c r="FM10" s="691"/>
      <c r="FN10" s="691"/>
      <c r="FO10" s="691"/>
      <c r="FP10" s="691"/>
      <c r="FQ10" s="691"/>
      <c r="FR10" s="691"/>
      <c r="FS10" s="691"/>
      <c r="FT10" s="691"/>
      <c r="FU10" s="691"/>
      <c r="FV10" s="691"/>
      <c r="FW10" s="691"/>
      <c r="FX10" s="691"/>
      <c r="FY10" s="691"/>
      <c r="FZ10" s="691"/>
      <c r="GA10" s="691"/>
      <c r="GB10" s="691"/>
      <c r="GC10" s="691"/>
      <c r="GD10" s="691"/>
      <c r="GE10" s="691"/>
      <c r="GF10" s="691"/>
      <c r="GG10" s="691"/>
      <c r="GH10" s="691"/>
      <c r="GI10" s="691"/>
      <c r="GJ10" s="691"/>
      <c r="GK10" s="691"/>
      <c r="GL10" s="691"/>
      <c r="GM10" s="691"/>
      <c r="GN10" s="691"/>
      <c r="GO10" s="691"/>
      <c r="GP10" s="691"/>
      <c r="GQ10" s="691"/>
      <c r="GR10" s="691"/>
      <c r="GS10" s="691"/>
      <c r="GT10" s="691"/>
      <c r="GU10" s="691"/>
      <c r="GV10" s="691"/>
      <c r="GW10" s="691"/>
      <c r="GX10" s="691"/>
      <c r="GY10" s="691"/>
      <c r="GZ10" s="691"/>
      <c r="HA10" s="691"/>
      <c r="HB10" s="691"/>
      <c r="HC10" s="691"/>
      <c r="HD10" s="691"/>
      <c r="HE10" s="691"/>
      <c r="HF10" s="691"/>
      <c r="HG10" s="691"/>
      <c r="HH10" s="691"/>
      <c r="HI10" s="691"/>
      <c r="HJ10" s="691"/>
      <c r="HK10" s="691"/>
      <c r="HL10" s="691"/>
      <c r="HM10" s="691"/>
      <c r="HN10" s="691"/>
      <c r="HO10" s="691"/>
      <c r="HP10" s="691"/>
      <c r="HQ10" s="691"/>
      <c r="HR10" s="691"/>
      <c r="HS10" s="691"/>
      <c r="HT10" s="691"/>
      <c r="HU10" s="691"/>
      <c r="HV10" s="691"/>
      <c r="HW10" s="691"/>
      <c r="HX10" s="691"/>
      <c r="HY10" s="691"/>
      <c r="HZ10" s="691"/>
      <c r="IA10" s="691"/>
      <c r="IB10" s="691"/>
      <c r="IC10" s="691"/>
      <c r="ID10" s="691"/>
      <c r="IE10" s="691"/>
      <c r="IF10" s="691"/>
      <c r="IG10" s="691"/>
      <c r="IH10" s="691"/>
      <c r="II10" s="691"/>
      <c r="IJ10" s="691"/>
      <c r="IK10" s="691"/>
      <c r="IL10" s="691"/>
      <c r="IM10" s="691"/>
      <c r="IN10" s="691"/>
      <c r="IO10" s="691"/>
      <c r="IP10" s="691"/>
      <c r="IQ10" s="691"/>
      <c r="IR10" s="691"/>
      <c r="IS10" s="691"/>
      <c r="IT10" s="691"/>
      <c r="IU10" s="691"/>
      <c r="IV10" s="691"/>
      <c r="IW10" s="691"/>
      <c r="IX10" s="691"/>
      <c r="IY10" s="691"/>
      <c r="IZ10" s="691"/>
      <c r="JA10" s="691"/>
      <c r="JB10" s="691"/>
      <c r="JC10" s="691"/>
      <c r="JD10" s="691"/>
      <c r="JE10" s="691"/>
      <c r="JF10" s="691"/>
      <c r="JG10" s="691"/>
      <c r="JH10" s="691"/>
      <c r="JI10" s="691"/>
      <c r="JJ10" s="691"/>
      <c r="JK10" s="691"/>
      <c r="JL10" s="691"/>
      <c r="JM10" s="691"/>
      <c r="JN10" s="691"/>
      <c r="JO10" s="691"/>
      <c r="JP10" s="691"/>
      <c r="JQ10" s="691"/>
      <c r="JR10" s="691"/>
      <c r="JS10" s="691"/>
      <c r="JT10" s="691"/>
      <c r="JU10" s="691"/>
      <c r="JV10" s="691"/>
      <c r="JW10" s="691"/>
      <c r="JX10" s="691"/>
      <c r="JY10" s="691"/>
      <c r="JZ10" s="691"/>
      <c r="KA10" s="691"/>
      <c r="KB10" s="691"/>
      <c r="KC10" s="691"/>
      <c r="KD10" s="691"/>
      <c r="KE10" s="691"/>
      <c r="KF10" s="691"/>
      <c r="KG10" s="691"/>
      <c r="KH10" s="691"/>
      <c r="KI10" s="691"/>
      <c r="KJ10" s="691"/>
      <c r="KK10" s="691"/>
      <c r="KL10" s="691"/>
      <c r="KM10" s="691"/>
      <c r="KN10" s="691"/>
      <c r="KO10" s="691"/>
      <c r="KP10" s="691"/>
      <c r="KQ10" s="691"/>
      <c r="KR10" s="691"/>
      <c r="KS10" s="691"/>
      <c r="KT10" s="691"/>
      <c r="KU10" s="691"/>
      <c r="KV10" s="691"/>
      <c r="KW10" s="691"/>
      <c r="KX10" s="691"/>
      <c r="KY10" s="691"/>
      <c r="KZ10" s="691"/>
      <c r="LA10" s="691"/>
      <c r="LB10" s="691"/>
      <c r="LC10" s="691"/>
      <c r="LD10" s="691"/>
      <c r="LE10" s="691"/>
      <c r="LF10" s="691"/>
      <c r="LG10" s="691"/>
      <c r="LH10" s="691"/>
      <c r="LI10" s="691"/>
      <c r="LJ10" s="691"/>
      <c r="LK10" s="691"/>
      <c r="LL10" s="691"/>
      <c r="LM10" s="691"/>
      <c r="LN10" s="691"/>
      <c r="LO10" s="691"/>
      <c r="LP10" s="691"/>
      <c r="LQ10" s="691"/>
      <c r="LR10" s="691"/>
      <c r="LS10" s="691"/>
      <c r="LT10" s="691"/>
      <c r="LU10" s="691"/>
      <c r="LV10" s="691"/>
      <c r="LW10" s="691"/>
      <c r="LX10" s="691"/>
      <c r="LY10" s="691"/>
      <c r="LZ10" s="691"/>
      <c r="MA10" s="691"/>
      <c r="MB10" s="691"/>
      <c r="MC10" s="691"/>
      <c r="MD10" s="691"/>
      <c r="ME10" s="691"/>
      <c r="MF10" s="691"/>
      <c r="MG10" s="691"/>
      <c r="MH10" s="691"/>
      <c r="MI10" s="691"/>
      <c r="MJ10" s="691"/>
      <c r="MK10" s="691"/>
      <c r="ML10" s="691"/>
      <c r="MM10" s="691"/>
      <c r="MN10" s="691"/>
      <c r="MO10" s="691"/>
      <c r="MP10" s="691"/>
      <c r="MQ10" s="691"/>
      <c r="MR10" s="691"/>
      <c r="MS10" s="691"/>
      <c r="MT10" s="691"/>
      <c r="MU10" s="691"/>
      <c r="MV10" s="691"/>
      <c r="MW10" s="691"/>
      <c r="MX10" s="691"/>
      <c r="MY10" s="691"/>
      <c r="MZ10" s="691"/>
      <c r="NA10" s="691"/>
      <c r="NB10" s="691"/>
      <c r="NC10" s="691"/>
      <c r="ND10" s="691"/>
      <c r="NE10" s="691"/>
      <c r="NF10" s="691"/>
      <c r="NG10" s="691"/>
      <c r="NH10" s="691"/>
      <c r="NI10" s="691"/>
      <c r="NJ10" s="691"/>
      <c r="NK10" s="691"/>
      <c r="NL10" s="691"/>
      <c r="NM10" s="691"/>
      <c r="NN10" s="691"/>
      <c r="NO10" s="691"/>
      <c r="NP10" s="691"/>
      <c r="NQ10" s="691"/>
      <c r="NR10" s="691"/>
      <c r="NS10" s="691"/>
      <c r="NT10" s="691"/>
      <c r="NU10" s="691"/>
      <c r="NV10" s="691"/>
      <c r="NW10" s="691"/>
      <c r="NX10" s="691"/>
      <c r="NY10" s="691"/>
      <c r="NZ10" s="691"/>
      <c r="OA10" s="691"/>
      <c r="OB10" s="691"/>
      <c r="OC10" s="691"/>
      <c r="OD10" s="691"/>
      <c r="OE10" s="691"/>
      <c r="OF10" s="691"/>
      <c r="OG10" s="691"/>
      <c r="OH10" s="691"/>
      <c r="OI10" s="691"/>
      <c r="OJ10" s="691"/>
      <c r="OK10" s="691"/>
      <c r="OL10" s="691"/>
      <c r="OM10" s="691"/>
      <c r="ON10" s="691"/>
      <c r="OO10" s="691"/>
      <c r="OP10" s="691"/>
      <c r="OQ10" s="691"/>
      <c r="OR10" s="691"/>
      <c r="OS10" s="691"/>
      <c r="OT10" s="691"/>
      <c r="OU10" s="691"/>
      <c r="OV10" s="691"/>
      <c r="OW10" s="691"/>
      <c r="OX10" s="691"/>
      <c r="OY10" s="691"/>
      <c r="OZ10" s="691"/>
      <c r="PA10" s="691"/>
      <c r="PB10" s="691"/>
      <c r="PC10" s="691"/>
      <c r="PD10" s="691"/>
      <c r="PE10" s="691"/>
      <c r="PF10" s="691"/>
      <c r="PG10" s="691"/>
      <c r="PH10" s="691"/>
      <c r="PI10" s="691"/>
      <c r="PJ10" s="691"/>
      <c r="PK10" s="691"/>
      <c r="PL10" s="691"/>
      <c r="PM10" s="691"/>
      <c r="PN10" s="691"/>
      <c r="PO10" s="691"/>
      <c r="PP10" s="691"/>
      <c r="PQ10" s="691"/>
      <c r="PR10" s="691"/>
      <c r="PS10" s="691"/>
      <c r="PT10" s="691"/>
      <c r="PU10" s="691"/>
      <c r="PV10" s="691"/>
      <c r="PW10" s="691"/>
      <c r="PX10" s="691"/>
      <c r="PY10" s="691"/>
      <c r="PZ10" s="691"/>
      <c r="QA10" s="691"/>
      <c r="QB10" s="691"/>
      <c r="QC10" s="691"/>
      <c r="QD10" s="691"/>
      <c r="QE10" s="691"/>
      <c r="QF10" s="691"/>
      <c r="QG10" s="691"/>
      <c r="QH10" s="691"/>
      <c r="QI10" s="691"/>
      <c r="QJ10" s="691"/>
      <c r="QK10" s="691"/>
      <c r="QL10" s="691"/>
      <c r="QM10" s="691"/>
      <c r="QN10" s="691"/>
      <c r="QO10" s="691"/>
      <c r="QP10" s="691"/>
      <c r="QQ10" s="691"/>
      <c r="QR10" s="691"/>
      <c r="QS10" s="691"/>
      <c r="QT10" s="691"/>
      <c r="QU10" s="691"/>
      <c r="QV10" s="691"/>
      <c r="QW10" s="691"/>
      <c r="QX10" s="691"/>
      <c r="QY10" s="691"/>
      <c r="QZ10" s="691"/>
      <c r="RA10" s="691"/>
      <c r="RB10" s="691"/>
      <c r="RC10" s="691"/>
      <c r="RD10" s="691"/>
      <c r="RE10" s="691"/>
      <c r="RF10" s="691"/>
      <c r="RG10" s="691"/>
      <c r="RH10" s="691"/>
      <c r="RI10" s="691"/>
      <c r="RJ10" s="691"/>
      <c r="RK10" s="691"/>
      <c r="RL10" s="691"/>
      <c r="RM10" s="691"/>
      <c r="RN10" s="691"/>
      <c r="RO10" s="691"/>
      <c r="RP10" s="691"/>
      <c r="RQ10" s="691"/>
      <c r="RR10" s="691"/>
      <c r="RS10" s="691"/>
      <c r="RT10" s="691"/>
      <c r="RU10" s="691"/>
      <c r="RV10" s="691"/>
      <c r="RW10" s="691"/>
      <c r="RX10" s="691"/>
      <c r="RY10" s="691"/>
      <c r="RZ10" s="691"/>
      <c r="SA10" s="691"/>
      <c r="SB10" s="691"/>
      <c r="SC10" s="691"/>
      <c r="SD10" s="691"/>
      <c r="SE10" s="691"/>
      <c r="SF10" s="691"/>
      <c r="SG10" s="691"/>
      <c r="SH10" s="691"/>
      <c r="SI10" s="691"/>
      <c r="SJ10" s="691"/>
      <c r="SK10" s="691"/>
      <c r="SL10" s="691"/>
      <c r="SM10" s="691"/>
      <c r="SN10" s="691"/>
      <c r="SO10" s="691"/>
      <c r="SP10" s="691"/>
      <c r="SQ10" s="691"/>
      <c r="SR10" s="691"/>
      <c r="SS10" s="691"/>
      <c r="ST10" s="691"/>
      <c r="SU10" s="691"/>
      <c r="SV10" s="691"/>
      <c r="SW10" s="691"/>
      <c r="SX10" s="691"/>
      <c r="SY10" s="691"/>
      <c r="SZ10" s="691"/>
      <c r="TA10" s="691"/>
      <c r="TB10" s="691"/>
      <c r="TC10" s="691"/>
      <c r="TD10" s="691"/>
      <c r="TE10" s="691"/>
      <c r="TF10" s="691"/>
      <c r="TG10" s="691"/>
      <c r="TH10" s="691"/>
      <c r="TI10" s="691"/>
      <c r="TJ10" s="691"/>
      <c r="TK10" s="691"/>
      <c r="TL10" s="691"/>
      <c r="TM10" s="691"/>
      <c r="TN10" s="691"/>
      <c r="TO10" s="691"/>
      <c r="TP10" s="691"/>
      <c r="TQ10" s="691"/>
      <c r="TR10" s="691"/>
      <c r="TS10" s="691"/>
      <c r="TT10" s="691"/>
      <c r="TU10" s="691"/>
      <c r="TV10" s="691"/>
      <c r="TW10" s="691"/>
      <c r="TX10" s="691"/>
      <c r="TY10" s="691"/>
      <c r="TZ10" s="691"/>
      <c r="UA10" s="691"/>
      <c r="UB10" s="691"/>
      <c r="UC10" s="691"/>
      <c r="UD10" s="691"/>
      <c r="UE10" s="691"/>
      <c r="UF10" s="691"/>
      <c r="UG10" s="691"/>
      <c r="UH10" s="691"/>
      <c r="UI10" s="691"/>
      <c r="UJ10" s="691"/>
      <c r="UK10" s="691"/>
      <c r="UL10" s="691"/>
      <c r="UM10" s="691"/>
      <c r="UN10" s="691"/>
      <c r="UO10" s="691"/>
      <c r="UP10" s="691"/>
      <c r="UQ10" s="691"/>
      <c r="UR10" s="691"/>
      <c r="US10" s="691"/>
      <c r="UT10" s="691"/>
      <c r="UU10" s="691"/>
      <c r="UV10" s="691"/>
      <c r="UW10" s="691"/>
      <c r="UX10" s="691"/>
      <c r="UY10" s="691"/>
      <c r="UZ10" s="691"/>
      <c r="VA10" s="691"/>
      <c r="VB10" s="691"/>
      <c r="VC10" s="691"/>
      <c r="VD10" s="691"/>
      <c r="VE10" s="691"/>
      <c r="VF10" s="691"/>
      <c r="VG10" s="691"/>
      <c r="VH10" s="691"/>
      <c r="VI10" s="691"/>
      <c r="VJ10" s="691"/>
      <c r="VK10" s="691"/>
      <c r="VL10" s="691"/>
      <c r="VM10" s="691"/>
      <c r="VN10" s="691"/>
      <c r="VO10" s="691"/>
      <c r="VP10" s="691"/>
      <c r="VQ10" s="691"/>
      <c r="VR10" s="691"/>
      <c r="VS10" s="691"/>
      <c r="VT10" s="691"/>
      <c r="VU10" s="691"/>
      <c r="VV10" s="691"/>
      <c r="VW10" s="691"/>
      <c r="VX10" s="691"/>
      <c r="VY10" s="691"/>
      <c r="VZ10" s="691"/>
      <c r="WA10" s="691"/>
      <c r="WB10" s="691"/>
      <c r="WC10" s="691"/>
    </row>
    <row r="11" spans="1:601" s="692" customFormat="1" ht="19.95" customHeight="1" thickTop="1" thickBot="1" x14ac:dyDescent="0.35">
      <c r="A11" s="695" t="s">
        <v>5</v>
      </c>
      <c r="B11" s="150">
        <v>20</v>
      </c>
      <c r="C11" s="691"/>
      <c r="D11" s="691"/>
      <c r="E11" s="691"/>
      <c r="F11" s="691"/>
      <c r="G11" s="691"/>
      <c r="H11" s="691"/>
      <c r="I11" s="691"/>
      <c r="J11" s="691"/>
      <c r="K11" s="691"/>
      <c r="L11" s="691"/>
      <c r="M11" s="691"/>
      <c r="N11" s="691"/>
      <c r="O11" s="691"/>
      <c r="P11" s="691"/>
      <c r="Q11" s="691"/>
      <c r="R11" s="691"/>
      <c r="S11" s="691"/>
      <c r="T11" s="691"/>
      <c r="U11" s="691"/>
      <c r="V11" s="691"/>
      <c r="W11" s="691"/>
      <c r="X11" s="691"/>
      <c r="Y11" s="691"/>
      <c r="Z11" s="691"/>
      <c r="AA11" s="691"/>
      <c r="AB11" s="691"/>
      <c r="AC11" s="691"/>
      <c r="AD11" s="691"/>
      <c r="AE11" s="691"/>
      <c r="AF11" s="691"/>
      <c r="AG11" s="691"/>
      <c r="AH11" s="691"/>
      <c r="AI11" s="691"/>
      <c r="AJ11" s="691"/>
      <c r="AK11" s="691"/>
      <c r="AL11" s="691"/>
      <c r="AM11" s="691"/>
      <c r="AN11" s="691"/>
      <c r="AO11" s="691"/>
      <c r="AP11" s="691"/>
      <c r="AQ11" s="691"/>
      <c r="AR11" s="691"/>
      <c r="AS11" s="691"/>
      <c r="AT11" s="691"/>
      <c r="AU11" s="691"/>
      <c r="AV11" s="691"/>
      <c r="AW11" s="691"/>
      <c r="AX11" s="691"/>
      <c r="AY11" s="691"/>
      <c r="AZ11" s="691"/>
      <c r="BA11" s="691"/>
      <c r="BB11" s="691"/>
      <c r="BC11" s="691"/>
      <c r="BD11" s="691"/>
      <c r="BE11" s="691"/>
      <c r="BF11" s="691"/>
      <c r="BG11" s="691"/>
      <c r="BH11" s="691"/>
      <c r="BI11" s="691"/>
      <c r="BJ11" s="691"/>
      <c r="BK11" s="691"/>
      <c r="BL11" s="691"/>
      <c r="BM11" s="691"/>
      <c r="BN11" s="691"/>
      <c r="BO11" s="691"/>
      <c r="BP11" s="691"/>
      <c r="BQ11" s="691"/>
      <c r="BR11" s="691"/>
      <c r="BS11" s="691"/>
      <c r="BT11" s="691"/>
      <c r="BU11" s="691"/>
      <c r="BV11" s="691"/>
      <c r="BW11" s="691"/>
      <c r="BX11" s="691"/>
      <c r="BY11" s="691"/>
      <c r="BZ11" s="691"/>
      <c r="CA11" s="691"/>
      <c r="CB11" s="691"/>
      <c r="CC11" s="691"/>
      <c r="CD11" s="691"/>
      <c r="CE11" s="691"/>
      <c r="CF11" s="691"/>
      <c r="CG11" s="691"/>
      <c r="CH11" s="691"/>
      <c r="CI11" s="691"/>
      <c r="CJ11" s="691"/>
      <c r="CK11" s="691"/>
      <c r="CL11" s="691"/>
      <c r="CM11" s="691"/>
      <c r="CN11" s="691"/>
      <c r="CO11" s="691"/>
      <c r="CP11" s="691"/>
      <c r="CQ11" s="691"/>
      <c r="CR11" s="691"/>
      <c r="CS11" s="691"/>
      <c r="CT11" s="691"/>
      <c r="CU11" s="691"/>
      <c r="CV11" s="691"/>
      <c r="CW11" s="691"/>
      <c r="CX11" s="691"/>
      <c r="CY11" s="691"/>
      <c r="CZ11" s="691"/>
      <c r="DA11" s="691"/>
      <c r="DB11" s="691"/>
      <c r="DC11" s="691"/>
      <c r="DD11" s="691"/>
      <c r="DE11" s="691"/>
      <c r="DF11" s="691"/>
      <c r="DG11" s="691"/>
      <c r="DH11" s="691"/>
      <c r="DI11" s="691"/>
      <c r="DJ11" s="691"/>
      <c r="DK11" s="691"/>
      <c r="DL11" s="691"/>
      <c r="DM11" s="691"/>
      <c r="DN11" s="691"/>
      <c r="DO11" s="691"/>
      <c r="DP11" s="691"/>
      <c r="DQ11" s="691"/>
      <c r="DR11" s="691"/>
      <c r="DS11" s="691"/>
      <c r="DT11" s="691"/>
      <c r="DU11" s="691"/>
      <c r="DV11" s="691"/>
      <c r="DW11" s="691"/>
      <c r="DX11" s="691"/>
      <c r="DY11" s="691"/>
      <c r="DZ11" s="691"/>
      <c r="EA11" s="691"/>
      <c r="EB11" s="691"/>
      <c r="EC11" s="691"/>
      <c r="ED11" s="691"/>
      <c r="EE11" s="691"/>
      <c r="EF11" s="691"/>
      <c r="EG11" s="691"/>
      <c r="EH11" s="691"/>
      <c r="EI11" s="691"/>
      <c r="EJ11" s="691"/>
      <c r="EK11" s="691"/>
      <c r="EL11" s="691"/>
      <c r="EM11" s="691"/>
      <c r="EN11" s="691"/>
      <c r="EO11" s="691"/>
      <c r="EP11" s="691"/>
      <c r="EQ11" s="691"/>
      <c r="ER11" s="691"/>
      <c r="ES11" s="691"/>
      <c r="ET11" s="691"/>
      <c r="EU11" s="691"/>
      <c r="EV11" s="691"/>
      <c r="EW11" s="691"/>
      <c r="EX11" s="691"/>
      <c r="EY11" s="691"/>
      <c r="EZ11" s="691"/>
      <c r="FA11" s="691"/>
      <c r="FB11" s="691"/>
      <c r="FC11" s="691"/>
      <c r="FD11" s="691"/>
      <c r="FE11" s="691"/>
      <c r="FF11" s="691"/>
      <c r="FG11" s="691"/>
      <c r="FH11" s="691"/>
      <c r="FI11" s="691"/>
      <c r="FJ11" s="691"/>
      <c r="FK11" s="691"/>
      <c r="FL11" s="691"/>
      <c r="FM11" s="691"/>
      <c r="FN11" s="691"/>
      <c r="FO11" s="691"/>
      <c r="FP11" s="691"/>
      <c r="FQ11" s="691"/>
      <c r="FR11" s="691"/>
      <c r="FS11" s="691"/>
      <c r="FT11" s="691"/>
      <c r="FU11" s="691"/>
      <c r="FV11" s="691"/>
      <c r="FW11" s="691"/>
      <c r="FX11" s="691"/>
      <c r="FY11" s="691"/>
      <c r="FZ11" s="691"/>
      <c r="GA11" s="691"/>
      <c r="GB11" s="691"/>
      <c r="GC11" s="691"/>
      <c r="GD11" s="691"/>
      <c r="GE11" s="691"/>
      <c r="GF11" s="691"/>
      <c r="GG11" s="691"/>
      <c r="GH11" s="691"/>
      <c r="GI11" s="691"/>
      <c r="GJ11" s="691"/>
      <c r="GK11" s="691"/>
      <c r="GL11" s="691"/>
      <c r="GM11" s="691"/>
      <c r="GN11" s="691"/>
      <c r="GO11" s="691"/>
      <c r="GP11" s="691"/>
      <c r="GQ11" s="691"/>
      <c r="GR11" s="691"/>
      <c r="GS11" s="691"/>
      <c r="GT11" s="691"/>
      <c r="GU11" s="691"/>
      <c r="GV11" s="691"/>
      <c r="GW11" s="691"/>
      <c r="GX11" s="691"/>
      <c r="GY11" s="691"/>
      <c r="GZ11" s="691"/>
      <c r="HA11" s="691"/>
      <c r="HB11" s="691"/>
      <c r="HC11" s="691"/>
      <c r="HD11" s="691"/>
      <c r="HE11" s="691"/>
      <c r="HF11" s="691"/>
      <c r="HG11" s="691"/>
      <c r="HH11" s="691"/>
      <c r="HI11" s="691"/>
      <c r="HJ11" s="691"/>
      <c r="HK11" s="691"/>
      <c r="HL11" s="691"/>
      <c r="HM11" s="691"/>
      <c r="HN11" s="691"/>
      <c r="HO11" s="691"/>
      <c r="HP11" s="691"/>
      <c r="HQ11" s="691"/>
      <c r="HR11" s="691"/>
      <c r="HS11" s="691"/>
      <c r="HT11" s="691"/>
      <c r="HU11" s="691"/>
      <c r="HV11" s="691"/>
      <c r="HW11" s="691"/>
      <c r="HX11" s="691"/>
      <c r="HY11" s="691"/>
      <c r="HZ11" s="691"/>
      <c r="IA11" s="691"/>
      <c r="IB11" s="691"/>
      <c r="IC11" s="691"/>
      <c r="ID11" s="691"/>
      <c r="IE11" s="691"/>
      <c r="IF11" s="691"/>
      <c r="IG11" s="691"/>
      <c r="IH11" s="691"/>
      <c r="II11" s="691"/>
      <c r="IJ11" s="691"/>
      <c r="IK11" s="691"/>
      <c r="IL11" s="691"/>
      <c r="IM11" s="691"/>
      <c r="IN11" s="691"/>
      <c r="IO11" s="691"/>
      <c r="IP11" s="691"/>
      <c r="IQ11" s="691"/>
      <c r="IR11" s="691"/>
      <c r="IS11" s="691"/>
      <c r="IT11" s="691"/>
      <c r="IU11" s="691"/>
      <c r="IV11" s="691"/>
      <c r="IW11" s="691"/>
      <c r="IX11" s="691"/>
      <c r="IY11" s="691"/>
      <c r="IZ11" s="691"/>
      <c r="JA11" s="691"/>
      <c r="JB11" s="691"/>
      <c r="JC11" s="691"/>
      <c r="JD11" s="691"/>
      <c r="JE11" s="691"/>
      <c r="JF11" s="691"/>
      <c r="JG11" s="691"/>
      <c r="JH11" s="691"/>
      <c r="JI11" s="691"/>
      <c r="JJ11" s="691"/>
      <c r="JK11" s="691"/>
      <c r="JL11" s="691"/>
      <c r="JM11" s="691"/>
      <c r="JN11" s="691"/>
      <c r="JO11" s="691"/>
      <c r="JP11" s="691"/>
      <c r="JQ11" s="691"/>
      <c r="JR11" s="691"/>
      <c r="JS11" s="691"/>
      <c r="JT11" s="691"/>
      <c r="JU11" s="691"/>
      <c r="JV11" s="691"/>
      <c r="JW11" s="691"/>
      <c r="JX11" s="691"/>
      <c r="JY11" s="691"/>
      <c r="JZ11" s="691"/>
      <c r="KA11" s="691"/>
      <c r="KB11" s="691"/>
      <c r="KC11" s="691"/>
      <c r="KD11" s="691"/>
      <c r="KE11" s="691"/>
      <c r="KF11" s="691"/>
      <c r="KG11" s="691"/>
      <c r="KH11" s="691"/>
      <c r="KI11" s="691"/>
      <c r="KJ11" s="691"/>
      <c r="KK11" s="691"/>
      <c r="KL11" s="691"/>
      <c r="KM11" s="691"/>
      <c r="KN11" s="691"/>
      <c r="KO11" s="691"/>
      <c r="KP11" s="691"/>
      <c r="KQ11" s="691"/>
      <c r="KR11" s="691"/>
      <c r="KS11" s="691"/>
      <c r="KT11" s="691"/>
      <c r="KU11" s="691"/>
      <c r="KV11" s="691"/>
      <c r="KW11" s="691"/>
      <c r="KX11" s="691"/>
      <c r="KY11" s="691"/>
      <c r="KZ11" s="691"/>
      <c r="LA11" s="691"/>
      <c r="LB11" s="691"/>
      <c r="LC11" s="691"/>
      <c r="LD11" s="691"/>
      <c r="LE11" s="691"/>
      <c r="LF11" s="691"/>
      <c r="LG11" s="691"/>
      <c r="LH11" s="691"/>
      <c r="LI11" s="691"/>
      <c r="LJ11" s="691"/>
      <c r="LK11" s="691"/>
      <c r="LL11" s="691"/>
      <c r="LM11" s="691"/>
      <c r="LN11" s="691"/>
      <c r="LO11" s="691"/>
      <c r="LP11" s="691"/>
      <c r="LQ11" s="691"/>
      <c r="LR11" s="691"/>
      <c r="LS11" s="691"/>
      <c r="LT11" s="691"/>
      <c r="LU11" s="691"/>
      <c r="LV11" s="691"/>
      <c r="LW11" s="691"/>
      <c r="LX11" s="691"/>
      <c r="LY11" s="691"/>
      <c r="LZ11" s="691"/>
      <c r="MA11" s="691"/>
      <c r="MB11" s="691"/>
      <c r="MC11" s="691"/>
      <c r="MD11" s="691"/>
      <c r="ME11" s="691"/>
      <c r="MF11" s="691"/>
      <c r="MG11" s="691"/>
      <c r="MH11" s="691"/>
      <c r="MI11" s="691"/>
      <c r="MJ11" s="691"/>
      <c r="MK11" s="691"/>
      <c r="ML11" s="691"/>
      <c r="MM11" s="691"/>
      <c r="MN11" s="691"/>
      <c r="MO11" s="691"/>
      <c r="MP11" s="691"/>
      <c r="MQ11" s="691"/>
      <c r="MR11" s="691"/>
      <c r="MS11" s="691"/>
      <c r="MT11" s="691"/>
      <c r="MU11" s="691"/>
      <c r="MV11" s="691"/>
      <c r="MW11" s="691"/>
      <c r="MX11" s="691"/>
      <c r="MY11" s="691"/>
      <c r="MZ11" s="691"/>
      <c r="NA11" s="691"/>
      <c r="NB11" s="691"/>
      <c r="NC11" s="691"/>
      <c r="ND11" s="691"/>
      <c r="NE11" s="691"/>
      <c r="NF11" s="691"/>
      <c r="NG11" s="691"/>
      <c r="NH11" s="691"/>
      <c r="NI11" s="691"/>
      <c r="NJ11" s="691"/>
      <c r="NK11" s="691"/>
      <c r="NL11" s="691"/>
      <c r="NM11" s="691"/>
      <c r="NN11" s="691"/>
      <c r="NO11" s="691"/>
      <c r="NP11" s="691"/>
      <c r="NQ11" s="691"/>
      <c r="NR11" s="691"/>
      <c r="NS11" s="691"/>
      <c r="NT11" s="691"/>
      <c r="NU11" s="691"/>
      <c r="NV11" s="691"/>
      <c r="NW11" s="691"/>
      <c r="NX11" s="691"/>
      <c r="NY11" s="691"/>
      <c r="NZ11" s="691"/>
      <c r="OA11" s="691"/>
      <c r="OB11" s="691"/>
      <c r="OC11" s="691"/>
      <c r="OD11" s="691"/>
      <c r="OE11" s="691"/>
      <c r="OF11" s="691"/>
      <c r="OG11" s="691"/>
      <c r="OH11" s="691"/>
      <c r="OI11" s="691"/>
      <c r="OJ11" s="691"/>
      <c r="OK11" s="691"/>
      <c r="OL11" s="691"/>
      <c r="OM11" s="691"/>
      <c r="ON11" s="691"/>
      <c r="OO11" s="691"/>
      <c r="OP11" s="691"/>
      <c r="OQ11" s="691"/>
      <c r="OR11" s="691"/>
      <c r="OS11" s="691"/>
      <c r="OT11" s="691"/>
      <c r="OU11" s="691"/>
      <c r="OV11" s="691"/>
      <c r="OW11" s="691"/>
      <c r="OX11" s="691"/>
      <c r="OY11" s="691"/>
      <c r="OZ11" s="691"/>
      <c r="PA11" s="691"/>
      <c r="PB11" s="691"/>
      <c r="PC11" s="691"/>
      <c r="PD11" s="691"/>
      <c r="PE11" s="691"/>
      <c r="PF11" s="691"/>
      <c r="PG11" s="691"/>
      <c r="PH11" s="691"/>
      <c r="PI11" s="691"/>
      <c r="PJ11" s="691"/>
      <c r="PK11" s="691"/>
      <c r="PL11" s="691"/>
      <c r="PM11" s="691"/>
      <c r="PN11" s="691"/>
      <c r="PO11" s="691"/>
      <c r="PP11" s="691"/>
      <c r="PQ11" s="691"/>
      <c r="PR11" s="691"/>
      <c r="PS11" s="691"/>
      <c r="PT11" s="691"/>
      <c r="PU11" s="691"/>
      <c r="PV11" s="691"/>
      <c r="PW11" s="691"/>
      <c r="PX11" s="691"/>
      <c r="PY11" s="691"/>
      <c r="PZ11" s="691"/>
      <c r="QA11" s="691"/>
      <c r="QB11" s="691"/>
      <c r="QC11" s="691"/>
      <c r="QD11" s="691"/>
      <c r="QE11" s="691"/>
      <c r="QF11" s="691"/>
      <c r="QG11" s="691"/>
      <c r="QH11" s="691"/>
      <c r="QI11" s="691"/>
      <c r="QJ11" s="691"/>
      <c r="QK11" s="691"/>
      <c r="QL11" s="691"/>
      <c r="QM11" s="691"/>
      <c r="QN11" s="691"/>
      <c r="QO11" s="691"/>
      <c r="QP11" s="691"/>
      <c r="QQ11" s="691"/>
      <c r="QR11" s="691"/>
      <c r="QS11" s="691"/>
      <c r="QT11" s="691"/>
      <c r="QU11" s="691"/>
      <c r="QV11" s="691"/>
      <c r="QW11" s="691"/>
      <c r="QX11" s="691"/>
      <c r="QY11" s="691"/>
      <c r="QZ11" s="691"/>
      <c r="RA11" s="691"/>
      <c r="RB11" s="691"/>
      <c r="RC11" s="691"/>
      <c r="RD11" s="691"/>
      <c r="RE11" s="691"/>
      <c r="RF11" s="691"/>
      <c r="RG11" s="691"/>
      <c r="RH11" s="691"/>
      <c r="RI11" s="691"/>
      <c r="RJ11" s="691"/>
      <c r="RK11" s="691"/>
      <c r="RL11" s="691"/>
      <c r="RM11" s="691"/>
      <c r="RN11" s="691"/>
      <c r="RO11" s="691"/>
      <c r="RP11" s="691"/>
      <c r="RQ11" s="691"/>
      <c r="RR11" s="691"/>
      <c r="RS11" s="691"/>
      <c r="RT11" s="691"/>
      <c r="RU11" s="691"/>
      <c r="RV11" s="691"/>
      <c r="RW11" s="691"/>
      <c r="RX11" s="691"/>
      <c r="RY11" s="691"/>
      <c r="RZ11" s="691"/>
      <c r="SA11" s="691"/>
      <c r="SB11" s="691"/>
      <c r="SC11" s="691"/>
      <c r="SD11" s="691"/>
      <c r="SE11" s="691"/>
      <c r="SF11" s="691"/>
      <c r="SG11" s="691"/>
      <c r="SH11" s="691"/>
      <c r="SI11" s="691"/>
      <c r="SJ11" s="691"/>
      <c r="SK11" s="691"/>
      <c r="SL11" s="691"/>
      <c r="SM11" s="691"/>
      <c r="SN11" s="691"/>
      <c r="SO11" s="691"/>
      <c r="SP11" s="691"/>
      <c r="SQ11" s="691"/>
      <c r="SR11" s="691"/>
      <c r="SS11" s="691"/>
      <c r="ST11" s="691"/>
      <c r="SU11" s="691"/>
      <c r="SV11" s="691"/>
      <c r="SW11" s="691"/>
      <c r="SX11" s="691"/>
      <c r="SY11" s="691"/>
      <c r="SZ11" s="691"/>
      <c r="TA11" s="691"/>
      <c r="TB11" s="691"/>
      <c r="TC11" s="691"/>
      <c r="TD11" s="691"/>
      <c r="TE11" s="691"/>
      <c r="TF11" s="691"/>
      <c r="TG11" s="691"/>
      <c r="TH11" s="691"/>
      <c r="TI11" s="691"/>
      <c r="TJ11" s="691"/>
      <c r="TK11" s="691"/>
      <c r="TL11" s="691"/>
      <c r="TM11" s="691"/>
      <c r="TN11" s="691"/>
      <c r="TO11" s="691"/>
      <c r="TP11" s="691"/>
      <c r="TQ11" s="691"/>
      <c r="TR11" s="691"/>
      <c r="TS11" s="691"/>
      <c r="TT11" s="691"/>
      <c r="TU11" s="691"/>
      <c r="TV11" s="691"/>
      <c r="TW11" s="691"/>
      <c r="TX11" s="691"/>
      <c r="TY11" s="691"/>
      <c r="TZ11" s="691"/>
      <c r="UA11" s="691"/>
      <c r="UB11" s="691"/>
      <c r="UC11" s="691"/>
      <c r="UD11" s="691"/>
      <c r="UE11" s="691"/>
      <c r="UF11" s="691"/>
      <c r="UG11" s="691"/>
      <c r="UH11" s="691"/>
      <c r="UI11" s="691"/>
      <c r="UJ11" s="691"/>
      <c r="UK11" s="691"/>
      <c r="UL11" s="691"/>
      <c r="UM11" s="691"/>
      <c r="UN11" s="691"/>
      <c r="UO11" s="691"/>
      <c r="UP11" s="691"/>
      <c r="UQ11" s="691"/>
      <c r="UR11" s="691"/>
      <c r="US11" s="691"/>
      <c r="UT11" s="691"/>
      <c r="UU11" s="691"/>
      <c r="UV11" s="691"/>
      <c r="UW11" s="691"/>
      <c r="UX11" s="691"/>
      <c r="UY11" s="691"/>
      <c r="UZ11" s="691"/>
      <c r="VA11" s="691"/>
      <c r="VB11" s="691"/>
      <c r="VC11" s="691"/>
      <c r="VD11" s="691"/>
      <c r="VE11" s="691"/>
      <c r="VF11" s="691"/>
      <c r="VG11" s="691"/>
      <c r="VH11" s="691"/>
      <c r="VI11" s="691"/>
      <c r="VJ11" s="691"/>
      <c r="VK11" s="691"/>
      <c r="VL11" s="691"/>
      <c r="VM11" s="691"/>
      <c r="VN11" s="691"/>
      <c r="VO11" s="691"/>
      <c r="VP11" s="691"/>
      <c r="VQ11" s="691"/>
      <c r="VR11" s="691"/>
      <c r="VS11" s="691"/>
      <c r="VT11" s="691"/>
      <c r="VU11" s="691"/>
      <c r="VV11" s="691"/>
      <c r="VW11" s="691"/>
      <c r="VX11" s="691"/>
      <c r="VY11" s="691"/>
      <c r="VZ11" s="691"/>
      <c r="WA11" s="691"/>
      <c r="WB11" s="691"/>
      <c r="WC11" s="691"/>
    </row>
    <row r="12" spans="1:601" ht="22.5" customHeight="1" thickTop="1" thickBot="1" x14ac:dyDescent="0.35">
      <c r="A12" s="696" t="s">
        <v>564</v>
      </c>
      <c r="B12" s="452"/>
    </row>
    <row r="13" spans="1:601" ht="22.5" customHeight="1" thickTop="1" thickBot="1" x14ac:dyDescent="0.35">
      <c r="A13" s="990" t="s">
        <v>472</v>
      </c>
      <c r="B13" s="991"/>
    </row>
    <row r="14" spans="1:601" ht="22.5" customHeight="1" thickTop="1" x14ac:dyDescent="0.3"/>
  </sheetData>
  <mergeCells count="2">
    <mergeCell ref="A1:B1"/>
    <mergeCell ref="A13:B13"/>
  </mergeCells>
  <pageMargins left="0.70866141732283472" right="0.70866141732283472" top="0.74803149606299213" bottom="0.74803149606299213" header="0.31496062992125984" footer="0.31496062992125984"/>
  <pageSetup paperSize="9" orientation="portrait" r:id="rId1"/>
  <headerFooter>
    <oddFooter>&amp;R&amp;[39</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B13"/>
  <sheetViews>
    <sheetView view="pageBreakPreview" zoomScaleNormal="100" zoomScaleSheetLayoutView="100" workbookViewId="0">
      <selection activeCell="I28" sqref="I28"/>
    </sheetView>
  </sheetViews>
  <sheetFormatPr defaultColWidth="8.88671875" defaultRowHeight="12" customHeight="1" x14ac:dyDescent="0.3"/>
  <cols>
    <col min="1" max="1" width="35.88671875" style="688" bestFit="1" customWidth="1"/>
    <col min="2" max="2" width="14.109375" style="688" customWidth="1"/>
    <col min="3" max="5" width="13.109375" style="688" customWidth="1"/>
    <col min="6" max="6" width="10.33203125" style="688" customWidth="1"/>
    <col min="7" max="7" width="12.88671875" style="688" customWidth="1"/>
    <col min="8" max="9" width="10.44140625" style="688" customWidth="1"/>
    <col min="10" max="14" width="9.109375" style="688" hidden="1" customWidth="1"/>
    <col min="15" max="16384" width="8.88671875" style="688"/>
  </cols>
  <sheetData>
    <row r="1" spans="1:834" s="674" customFormat="1" ht="25.2" customHeight="1" thickTop="1" thickBot="1" x14ac:dyDescent="0.35">
      <c r="A1" s="1051" t="s">
        <v>494</v>
      </c>
      <c r="B1" s="1031"/>
      <c r="C1" s="1031"/>
      <c r="D1" s="1031"/>
      <c r="E1" s="1031"/>
      <c r="F1" s="1031"/>
      <c r="G1" s="1031"/>
      <c r="H1" s="1031"/>
      <c r="I1" s="1057"/>
    </row>
    <row r="2" spans="1:834" s="676" customFormat="1" ht="19.95" customHeight="1" thickTop="1" thickBot="1" x14ac:dyDescent="0.35">
      <c r="A2" s="675"/>
      <c r="B2" s="1087" t="s">
        <v>495</v>
      </c>
      <c r="C2" s="1087"/>
      <c r="D2" s="1087"/>
      <c r="E2" s="1087"/>
      <c r="F2" s="1087"/>
      <c r="G2" s="1087"/>
      <c r="H2" s="1087"/>
      <c r="I2" s="1087"/>
    </row>
    <row r="3" spans="1:834" s="678" customFormat="1" ht="48" customHeight="1" thickTop="1" thickBot="1" x14ac:dyDescent="0.35">
      <c r="A3" s="677" t="s">
        <v>430</v>
      </c>
      <c r="B3" s="300" t="s">
        <v>276</v>
      </c>
      <c r="C3" s="300" t="s">
        <v>80</v>
      </c>
      <c r="D3" s="300" t="s">
        <v>157</v>
      </c>
      <c r="E3" s="300" t="s">
        <v>83</v>
      </c>
      <c r="F3" s="300" t="s">
        <v>84</v>
      </c>
      <c r="G3" s="300" t="s">
        <v>92</v>
      </c>
      <c r="H3" s="300" t="s">
        <v>90</v>
      </c>
      <c r="I3" s="300" t="s">
        <v>5</v>
      </c>
    </row>
    <row r="4" spans="1:834" s="680" customFormat="1" ht="19.95" customHeight="1" thickTop="1" thickBot="1" x14ac:dyDescent="0.35">
      <c r="A4" s="679" t="s">
        <v>94</v>
      </c>
      <c r="B4" s="331">
        <v>0</v>
      </c>
      <c r="C4" s="331">
        <v>0</v>
      </c>
      <c r="D4" s="331">
        <v>0</v>
      </c>
      <c r="E4" s="331">
        <v>0</v>
      </c>
      <c r="F4" s="331" t="s">
        <v>544</v>
      </c>
      <c r="G4" s="331">
        <v>0</v>
      </c>
      <c r="H4" s="331">
        <v>0</v>
      </c>
      <c r="I4" s="331" t="s">
        <v>544</v>
      </c>
      <c r="O4" s="681"/>
      <c r="P4" s="681"/>
      <c r="Q4" s="681"/>
      <c r="R4" s="681"/>
      <c r="S4" s="681"/>
      <c r="T4" s="681"/>
      <c r="U4" s="681"/>
      <c r="V4" s="681"/>
      <c r="W4" s="681"/>
      <c r="X4" s="681"/>
      <c r="Y4" s="681"/>
      <c r="Z4" s="681"/>
      <c r="AA4" s="681"/>
      <c r="AB4" s="681"/>
      <c r="AC4" s="681"/>
      <c r="AD4" s="681"/>
      <c r="AE4" s="681"/>
      <c r="AF4" s="681"/>
      <c r="AG4" s="681"/>
      <c r="AH4" s="681"/>
      <c r="AI4" s="681"/>
      <c r="AJ4" s="681"/>
      <c r="AK4" s="681"/>
      <c r="AL4" s="681"/>
      <c r="AM4" s="681"/>
      <c r="AN4" s="681"/>
      <c r="AO4" s="681"/>
      <c r="AP4" s="681"/>
      <c r="AQ4" s="681"/>
      <c r="AR4" s="681"/>
      <c r="AS4" s="681"/>
      <c r="AT4" s="681"/>
      <c r="AU4" s="681"/>
      <c r="AV4" s="681"/>
      <c r="AW4" s="681"/>
      <c r="AX4" s="681"/>
      <c r="AY4" s="681"/>
      <c r="AZ4" s="681"/>
      <c r="BA4" s="681"/>
      <c r="BB4" s="681"/>
      <c r="BC4" s="681"/>
      <c r="BD4" s="681"/>
      <c r="BE4" s="681"/>
      <c r="BF4" s="681"/>
      <c r="BG4" s="681"/>
      <c r="BH4" s="681"/>
      <c r="BI4" s="681"/>
      <c r="BJ4" s="681"/>
      <c r="BK4" s="681"/>
      <c r="BL4" s="681"/>
      <c r="BM4" s="681"/>
      <c r="BN4" s="681"/>
      <c r="BO4" s="681"/>
      <c r="BP4" s="681"/>
      <c r="BQ4" s="681"/>
      <c r="BR4" s="681"/>
      <c r="BS4" s="681"/>
      <c r="BT4" s="681"/>
      <c r="BU4" s="681"/>
      <c r="BV4" s="681"/>
      <c r="BW4" s="681"/>
      <c r="BX4" s="681"/>
      <c r="BY4" s="681"/>
      <c r="BZ4" s="681"/>
      <c r="CA4" s="681"/>
      <c r="CB4" s="681"/>
      <c r="CC4" s="681"/>
      <c r="CD4" s="681"/>
      <c r="CE4" s="681"/>
      <c r="CF4" s="681"/>
      <c r="CG4" s="681"/>
      <c r="CH4" s="681"/>
      <c r="CI4" s="681"/>
      <c r="CJ4" s="681"/>
      <c r="CK4" s="681"/>
      <c r="CL4" s="681"/>
      <c r="CM4" s="681"/>
      <c r="CN4" s="681"/>
      <c r="CO4" s="681"/>
      <c r="CP4" s="681"/>
      <c r="CQ4" s="681"/>
      <c r="CR4" s="681"/>
      <c r="CS4" s="681"/>
      <c r="CT4" s="681"/>
      <c r="CU4" s="681"/>
      <c r="CV4" s="681"/>
      <c r="CW4" s="681"/>
      <c r="CX4" s="681"/>
      <c r="CY4" s="681"/>
      <c r="CZ4" s="681"/>
      <c r="DA4" s="681"/>
      <c r="DB4" s="681"/>
      <c r="DC4" s="681"/>
      <c r="DD4" s="681"/>
      <c r="DE4" s="681"/>
      <c r="DF4" s="681"/>
      <c r="DG4" s="681"/>
      <c r="DH4" s="681"/>
      <c r="DI4" s="681"/>
      <c r="DJ4" s="681"/>
      <c r="DK4" s="681"/>
      <c r="DL4" s="681"/>
      <c r="DM4" s="681"/>
      <c r="DN4" s="681"/>
      <c r="DO4" s="681"/>
      <c r="DP4" s="681"/>
      <c r="DQ4" s="681"/>
      <c r="DR4" s="681"/>
      <c r="DS4" s="681"/>
      <c r="DT4" s="681"/>
      <c r="DU4" s="681"/>
      <c r="DV4" s="681"/>
      <c r="DW4" s="681"/>
      <c r="DX4" s="681"/>
      <c r="DY4" s="681"/>
      <c r="DZ4" s="681"/>
      <c r="EA4" s="681"/>
      <c r="EB4" s="681"/>
      <c r="EC4" s="681"/>
      <c r="ED4" s="681"/>
      <c r="EE4" s="681"/>
      <c r="EF4" s="681"/>
      <c r="EG4" s="681"/>
      <c r="EH4" s="681"/>
      <c r="EI4" s="681"/>
      <c r="EJ4" s="681"/>
      <c r="EK4" s="681"/>
      <c r="EL4" s="681"/>
      <c r="EM4" s="681"/>
      <c r="EN4" s="681"/>
      <c r="EO4" s="681"/>
      <c r="EP4" s="681"/>
      <c r="EQ4" s="681"/>
      <c r="ER4" s="681"/>
      <c r="ES4" s="681"/>
      <c r="ET4" s="681"/>
      <c r="EU4" s="681"/>
      <c r="EV4" s="681"/>
      <c r="EW4" s="681"/>
      <c r="EX4" s="681"/>
      <c r="EY4" s="681"/>
      <c r="EZ4" s="681"/>
      <c r="FA4" s="681"/>
      <c r="FB4" s="681"/>
      <c r="FC4" s="681"/>
      <c r="FD4" s="681"/>
      <c r="FE4" s="681"/>
      <c r="FF4" s="681"/>
      <c r="FG4" s="681"/>
      <c r="FH4" s="681"/>
      <c r="FI4" s="681"/>
      <c r="FJ4" s="681"/>
      <c r="FK4" s="681"/>
      <c r="FL4" s="681"/>
      <c r="FM4" s="681"/>
      <c r="FN4" s="681"/>
      <c r="FO4" s="681"/>
      <c r="FP4" s="681"/>
      <c r="FQ4" s="681"/>
      <c r="FR4" s="681"/>
      <c r="FS4" s="681"/>
      <c r="FT4" s="681"/>
      <c r="FU4" s="681"/>
      <c r="FV4" s="681"/>
      <c r="FW4" s="681"/>
      <c r="FX4" s="681"/>
      <c r="FY4" s="681"/>
      <c r="FZ4" s="681"/>
      <c r="GA4" s="681"/>
      <c r="GB4" s="681"/>
      <c r="GC4" s="681"/>
      <c r="GD4" s="681"/>
      <c r="GE4" s="681"/>
      <c r="GF4" s="681"/>
      <c r="GG4" s="681"/>
      <c r="GH4" s="681"/>
      <c r="GI4" s="681"/>
      <c r="GJ4" s="681"/>
      <c r="GK4" s="681"/>
      <c r="GL4" s="681"/>
      <c r="GM4" s="681"/>
      <c r="GN4" s="681"/>
      <c r="GO4" s="681"/>
      <c r="GP4" s="681"/>
      <c r="GQ4" s="681"/>
      <c r="GR4" s="681"/>
      <c r="GS4" s="681"/>
      <c r="GT4" s="681"/>
      <c r="GU4" s="681"/>
      <c r="GV4" s="681"/>
      <c r="GW4" s="681"/>
      <c r="GX4" s="681"/>
      <c r="GY4" s="681"/>
      <c r="GZ4" s="681"/>
      <c r="HA4" s="681"/>
      <c r="HB4" s="681"/>
      <c r="HC4" s="681"/>
      <c r="HD4" s="681"/>
      <c r="HE4" s="681"/>
      <c r="HF4" s="681"/>
      <c r="HG4" s="681"/>
      <c r="HH4" s="681"/>
      <c r="HI4" s="681"/>
      <c r="HJ4" s="681"/>
      <c r="HK4" s="681"/>
      <c r="HL4" s="681"/>
      <c r="HM4" s="681"/>
      <c r="HN4" s="681"/>
      <c r="HO4" s="681"/>
      <c r="HP4" s="681"/>
      <c r="HQ4" s="681"/>
      <c r="HR4" s="681"/>
      <c r="HS4" s="681"/>
      <c r="HT4" s="681"/>
      <c r="HU4" s="681"/>
      <c r="HV4" s="681"/>
      <c r="HW4" s="681"/>
      <c r="HX4" s="681"/>
      <c r="HY4" s="681"/>
      <c r="HZ4" s="681"/>
      <c r="IA4" s="681"/>
      <c r="IB4" s="681"/>
      <c r="IC4" s="681"/>
      <c r="ID4" s="681"/>
      <c r="IE4" s="681"/>
      <c r="IF4" s="681"/>
      <c r="IG4" s="681"/>
      <c r="IH4" s="681"/>
      <c r="II4" s="681"/>
      <c r="IJ4" s="681"/>
      <c r="IK4" s="681"/>
      <c r="IL4" s="681"/>
      <c r="IM4" s="681"/>
      <c r="IN4" s="681"/>
      <c r="IO4" s="681"/>
      <c r="IP4" s="681"/>
      <c r="IQ4" s="681"/>
      <c r="IR4" s="681"/>
      <c r="IS4" s="681"/>
      <c r="IT4" s="681"/>
      <c r="IU4" s="681"/>
      <c r="IV4" s="681"/>
      <c r="IW4" s="681"/>
      <c r="IX4" s="681"/>
      <c r="IY4" s="681"/>
      <c r="IZ4" s="681"/>
      <c r="JA4" s="681"/>
      <c r="JB4" s="681"/>
      <c r="JC4" s="681"/>
      <c r="JD4" s="681"/>
      <c r="JE4" s="681"/>
      <c r="JF4" s="681"/>
      <c r="JG4" s="681"/>
      <c r="JH4" s="681"/>
      <c r="JI4" s="681"/>
      <c r="JJ4" s="681"/>
      <c r="JK4" s="681"/>
      <c r="JL4" s="681"/>
      <c r="JM4" s="681"/>
      <c r="JN4" s="681"/>
      <c r="JO4" s="681"/>
      <c r="JP4" s="681"/>
      <c r="JQ4" s="681"/>
      <c r="JR4" s="681"/>
      <c r="JS4" s="681"/>
      <c r="JT4" s="681"/>
      <c r="JU4" s="681"/>
      <c r="JV4" s="681"/>
      <c r="JW4" s="681"/>
      <c r="JX4" s="681"/>
      <c r="JY4" s="681"/>
      <c r="JZ4" s="681"/>
      <c r="KA4" s="681"/>
      <c r="KB4" s="681"/>
      <c r="KC4" s="681"/>
      <c r="KD4" s="681"/>
      <c r="KE4" s="681"/>
      <c r="KF4" s="681"/>
      <c r="KG4" s="681"/>
      <c r="KH4" s="681"/>
      <c r="KI4" s="681"/>
      <c r="KJ4" s="681"/>
      <c r="KK4" s="681"/>
      <c r="KL4" s="681"/>
      <c r="KM4" s="681"/>
      <c r="KN4" s="681"/>
      <c r="KO4" s="681"/>
      <c r="KP4" s="681"/>
      <c r="KQ4" s="681"/>
      <c r="KR4" s="681"/>
      <c r="KS4" s="681"/>
      <c r="KT4" s="681"/>
      <c r="KU4" s="681"/>
      <c r="KV4" s="681"/>
      <c r="KW4" s="681"/>
      <c r="KX4" s="681"/>
      <c r="KY4" s="681"/>
      <c r="KZ4" s="681"/>
      <c r="LA4" s="681"/>
      <c r="LB4" s="681"/>
      <c r="LC4" s="681"/>
      <c r="LD4" s="681"/>
      <c r="LE4" s="681"/>
      <c r="LF4" s="681"/>
      <c r="LG4" s="681"/>
      <c r="LH4" s="681"/>
      <c r="LI4" s="681"/>
      <c r="LJ4" s="681"/>
      <c r="LK4" s="681"/>
      <c r="LL4" s="681"/>
      <c r="LM4" s="681"/>
      <c r="LN4" s="681"/>
      <c r="LO4" s="681"/>
      <c r="LP4" s="681"/>
      <c r="LQ4" s="681"/>
      <c r="LR4" s="681"/>
      <c r="LS4" s="681"/>
      <c r="LT4" s="681"/>
      <c r="LU4" s="681"/>
      <c r="LV4" s="681"/>
      <c r="LW4" s="681"/>
      <c r="LX4" s="681"/>
      <c r="LY4" s="681"/>
      <c r="LZ4" s="681"/>
      <c r="MA4" s="681"/>
      <c r="MB4" s="681"/>
      <c r="MC4" s="681"/>
      <c r="MD4" s="681"/>
      <c r="ME4" s="681"/>
      <c r="MF4" s="681"/>
      <c r="MG4" s="681"/>
      <c r="MH4" s="681"/>
      <c r="MI4" s="681"/>
      <c r="MJ4" s="681"/>
      <c r="MK4" s="681"/>
      <c r="ML4" s="681"/>
      <c r="MM4" s="681"/>
      <c r="MN4" s="681"/>
      <c r="MO4" s="681"/>
      <c r="MP4" s="681"/>
      <c r="MQ4" s="681"/>
      <c r="MR4" s="681"/>
      <c r="MS4" s="681"/>
      <c r="MT4" s="681"/>
      <c r="MU4" s="681"/>
      <c r="MV4" s="681"/>
      <c r="MW4" s="681"/>
      <c r="MX4" s="681"/>
      <c r="MY4" s="681"/>
      <c r="MZ4" s="681"/>
      <c r="NA4" s="681"/>
      <c r="NB4" s="681"/>
      <c r="NC4" s="681"/>
      <c r="ND4" s="681"/>
      <c r="NE4" s="681"/>
      <c r="NF4" s="681"/>
      <c r="NG4" s="681"/>
      <c r="NH4" s="681"/>
      <c r="NI4" s="681"/>
      <c r="NJ4" s="681"/>
      <c r="NK4" s="681"/>
      <c r="NL4" s="681"/>
      <c r="NM4" s="681"/>
      <c r="NN4" s="681"/>
      <c r="NO4" s="681"/>
      <c r="NP4" s="681"/>
      <c r="NQ4" s="681"/>
      <c r="NR4" s="681"/>
      <c r="NS4" s="681"/>
      <c r="NT4" s="681"/>
      <c r="NU4" s="681"/>
      <c r="NV4" s="681"/>
      <c r="NW4" s="681"/>
      <c r="NX4" s="681"/>
      <c r="NY4" s="681"/>
      <c r="NZ4" s="681"/>
      <c r="OA4" s="681"/>
      <c r="OB4" s="681"/>
      <c r="OC4" s="681"/>
      <c r="OD4" s="681"/>
      <c r="OE4" s="681"/>
      <c r="OF4" s="681"/>
      <c r="OG4" s="681"/>
      <c r="OH4" s="681"/>
      <c r="OI4" s="681"/>
      <c r="OJ4" s="681"/>
      <c r="OK4" s="681"/>
      <c r="OL4" s="681"/>
      <c r="OM4" s="681"/>
      <c r="ON4" s="681"/>
      <c r="OO4" s="681"/>
      <c r="OP4" s="681"/>
      <c r="OQ4" s="681"/>
      <c r="OR4" s="681"/>
      <c r="OS4" s="681"/>
      <c r="OT4" s="681"/>
      <c r="OU4" s="681"/>
      <c r="OV4" s="681"/>
      <c r="OW4" s="681"/>
      <c r="OX4" s="681"/>
      <c r="OY4" s="681"/>
      <c r="OZ4" s="681"/>
      <c r="PA4" s="681"/>
      <c r="PB4" s="681"/>
      <c r="PC4" s="681"/>
      <c r="PD4" s="681"/>
      <c r="PE4" s="681"/>
      <c r="PF4" s="681"/>
      <c r="PG4" s="681"/>
      <c r="PH4" s="681"/>
      <c r="PI4" s="681"/>
      <c r="PJ4" s="681"/>
      <c r="PK4" s="681"/>
      <c r="PL4" s="681"/>
      <c r="PM4" s="681"/>
      <c r="PN4" s="681"/>
      <c r="PO4" s="681"/>
      <c r="PP4" s="681"/>
      <c r="PQ4" s="681"/>
      <c r="PR4" s="681"/>
      <c r="PS4" s="681"/>
      <c r="PT4" s="681"/>
      <c r="PU4" s="681"/>
      <c r="PV4" s="681"/>
      <c r="PW4" s="681"/>
      <c r="PX4" s="681"/>
      <c r="PY4" s="681"/>
      <c r="PZ4" s="681"/>
      <c r="QA4" s="681"/>
      <c r="QB4" s="681"/>
      <c r="QC4" s="681"/>
      <c r="QD4" s="681"/>
      <c r="QE4" s="681"/>
      <c r="QF4" s="681"/>
      <c r="QG4" s="681"/>
      <c r="QH4" s="681"/>
      <c r="QI4" s="681"/>
      <c r="QJ4" s="681"/>
      <c r="QK4" s="681"/>
      <c r="QL4" s="681"/>
      <c r="QM4" s="681"/>
      <c r="QN4" s="681"/>
      <c r="QO4" s="681"/>
      <c r="QP4" s="681"/>
      <c r="QQ4" s="681"/>
      <c r="QR4" s="681"/>
      <c r="QS4" s="681"/>
      <c r="QT4" s="681"/>
      <c r="QU4" s="681"/>
      <c r="QV4" s="681"/>
      <c r="QW4" s="681"/>
      <c r="QX4" s="681"/>
      <c r="QY4" s="681"/>
      <c r="QZ4" s="681"/>
      <c r="RA4" s="681"/>
      <c r="RB4" s="681"/>
      <c r="RC4" s="681"/>
      <c r="RD4" s="681"/>
      <c r="RE4" s="681"/>
      <c r="RF4" s="681"/>
      <c r="RG4" s="681"/>
      <c r="RH4" s="681"/>
      <c r="RI4" s="681"/>
      <c r="RJ4" s="681"/>
      <c r="RK4" s="681"/>
      <c r="RL4" s="681"/>
      <c r="RM4" s="681"/>
      <c r="RN4" s="681"/>
      <c r="RO4" s="681"/>
      <c r="RP4" s="681"/>
      <c r="RQ4" s="681"/>
      <c r="RR4" s="681"/>
      <c r="RS4" s="681"/>
      <c r="RT4" s="681"/>
      <c r="RU4" s="681"/>
      <c r="RV4" s="681"/>
      <c r="RW4" s="681"/>
      <c r="RX4" s="681"/>
      <c r="RY4" s="681"/>
      <c r="RZ4" s="681"/>
      <c r="SA4" s="681"/>
      <c r="SB4" s="681"/>
      <c r="SC4" s="681"/>
      <c r="SD4" s="681"/>
      <c r="SE4" s="681"/>
      <c r="SF4" s="681"/>
      <c r="SG4" s="681"/>
      <c r="SH4" s="681"/>
      <c r="SI4" s="681"/>
      <c r="SJ4" s="681"/>
      <c r="SK4" s="681"/>
      <c r="SL4" s="681"/>
      <c r="SM4" s="681"/>
      <c r="SN4" s="681"/>
      <c r="SO4" s="681"/>
      <c r="SP4" s="681"/>
      <c r="SQ4" s="681"/>
      <c r="SR4" s="681"/>
      <c r="SS4" s="681"/>
      <c r="ST4" s="681"/>
      <c r="SU4" s="681"/>
      <c r="SV4" s="681"/>
      <c r="SW4" s="681"/>
      <c r="SX4" s="681"/>
      <c r="SY4" s="681"/>
      <c r="SZ4" s="681"/>
      <c r="TA4" s="681"/>
      <c r="TB4" s="681"/>
      <c r="TC4" s="681"/>
      <c r="TD4" s="681"/>
      <c r="TE4" s="681"/>
      <c r="TF4" s="681"/>
      <c r="TG4" s="681"/>
      <c r="TH4" s="681"/>
      <c r="TI4" s="681"/>
      <c r="TJ4" s="681"/>
      <c r="TK4" s="681"/>
      <c r="TL4" s="681"/>
      <c r="TM4" s="681"/>
      <c r="TN4" s="681"/>
      <c r="TO4" s="681"/>
      <c r="TP4" s="681"/>
      <c r="TQ4" s="681"/>
      <c r="TR4" s="681"/>
      <c r="TS4" s="681"/>
      <c r="TT4" s="681"/>
      <c r="TU4" s="681"/>
      <c r="TV4" s="681"/>
      <c r="TW4" s="681"/>
      <c r="TX4" s="681"/>
      <c r="TY4" s="681"/>
      <c r="TZ4" s="681"/>
      <c r="UA4" s="681"/>
      <c r="UB4" s="681"/>
      <c r="UC4" s="681"/>
      <c r="UD4" s="681"/>
      <c r="UE4" s="681"/>
      <c r="UF4" s="681"/>
      <c r="UG4" s="681"/>
      <c r="UH4" s="681"/>
      <c r="UI4" s="681"/>
      <c r="UJ4" s="681"/>
      <c r="UK4" s="681"/>
      <c r="UL4" s="681"/>
      <c r="UM4" s="681"/>
      <c r="UN4" s="681"/>
      <c r="UO4" s="681"/>
      <c r="UP4" s="681"/>
      <c r="UQ4" s="681"/>
      <c r="UR4" s="681"/>
      <c r="US4" s="681"/>
      <c r="UT4" s="681"/>
      <c r="UU4" s="681"/>
      <c r="UV4" s="681"/>
      <c r="UW4" s="681"/>
      <c r="UX4" s="681"/>
      <c r="UY4" s="681"/>
      <c r="UZ4" s="681"/>
      <c r="VA4" s="681"/>
      <c r="VB4" s="681"/>
      <c r="VC4" s="681"/>
      <c r="VD4" s="681"/>
      <c r="VE4" s="681"/>
      <c r="VF4" s="681"/>
      <c r="VG4" s="681"/>
      <c r="VH4" s="681"/>
      <c r="VI4" s="681"/>
      <c r="VJ4" s="681"/>
      <c r="VK4" s="681"/>
      <c r="VL4" s="681"/>
      <c r="VM4" s="681"/>
      <c r="VN4" s="681"/>
      <c r="VO4" s="681"/>
      <c r="VP4" s="681"/>
      <c r="VQ4" s="681"/>
      <c r="VR4" s="681"/>
      <c r="VS4" s="681"/>
      <c r="VT4" s="681"/>
      <c r="VU4" s="681"/>
      <c r="VV4" s="681"/>
      <c r="VW4" s="681"/>
      <c r="VX4" s="681"/>
      <c r="VY4" s="681"/>
      <c r="VZ4" s="681"/>
      <c r="WA4" s="681"/>
      <c r="WB4" s="681"/>
      <c r="WC4" s="681"/>
      <c r="WD4" s="681"/>
      <c r="WE4" s="681"/>
      <c r="WF4" s="681"/>
      <c r="WG4" s="681"/>
      <c r="WH4" s="681"/>
      <c r="WI4" s="681"/>
      <c r="WJ4" s="681"/>
      <c r="WK4" s="681"/>
      <c r="WL4" s="681"/>
      <c r="WM4" s="681"/>
      <c r="WN4" s="681"/>
      <c r="WO4" s="681"/>
      <c r="WP4" s="681"/>
      <c r="WQ4" s="681"/>
      <c r="WR4" s="681"/>
      <c r="WS4" s="681"/>
      <c r="WT4" s="681"/>
      <c r="WU4" s="681"/>
      <c r="WV4" s="681"/>
      <c r="WW4" s="681"/>
      <c r="WX4" s="681"/>
      <c r="WY4" s="681"/>
      <c r="WZ4" s="681"/>
      <c r="XA4" s="681"/>
      <c r="XB4" s="681"/>
      <c r="XC4" s="681"/>
      <c r="XD4" s="681"/>
      <c r="XE4" s="681"/>
      <c r="XF4" s="681"/>
      <c r="XG4" s="681"/>
      <c r="XH4" s="681"/>
      <c r="XI4" s="681"/>
      <c r="XJ4" s="681"/>
      <c r="XK4" s="681"/>
      <c r="XL4" s="681"/>
      <c r="XM4" s="681"/>
      <c r="XN4" s="681"/>
      <c r="XO4" s="681"/>
      <c r="XP4" s="681"/>
      <c r="XQ4" s="681"/>
      <c r="XR4" s="681"/>
      <c r="XS4" s="681"/>
      <c r="XT4" s="681"/>
      <c r="XU4" s="681"/>
      <c r="XV4" s="681"/>
      <c r="XW4" s="681"/>
      <c r="XX4" s="681"/>
      <c r="XY4" s="681"/>
      <c r="XZ4" s="681"/>
      <c r="YA4" s="681"/>
      <c r="YB4" s="681"/>
      <c r="YC4" s="681"/>
      <c r="YD4" s="681"/>
      <c r="YE4" s="681"/>
      <c r="YF4" s="681"/>
      <c r="YG4" s="681"/>
      <c r="YH4" s="681"/>
      <c r="YI4" s="681"/>
      <c r="YJ4" s="681"/>
      <c r="YK4" s="681"/>
      <c r="YL4" s="681"/>
      <c r="YM4" s="681"/>
      <c r="YN4" s="681"/>
      <c r="YO4" s="681"/>
      <c r="YP4" s="681"/>
      <c r="YQ4" s="681"/>
      <c r="YR4" s="681"/>
      <c r="YS4" s="681"/>
      <c r="YT4" s="681"/>
      <c r="YU4" s="681"/>
      <c r="YV4" s="681"/>
      <c r="YW4" s="681"/>
      <c r="YX4" s="681"/>
      <c r="YY4" s="681"/>
      <c r="YZ4" s="681"/>
      <c r="ZA4" s="681"/>
      <c r="ZB4" s="681"/>
      <c r="ZC4" s="681"/>
      <c r="ZD4" s="681"/>
      <c r="ZE4" s="681"/>
      <c r="ZF4" s="681"/>
      <c r="ZG4" s="681"/>
      <c r="ZH4" s="681"/>
      <c r="ZI4" s="681"/>
      <c r="ZJ4" s="681"/>
      <c r="ZK4" s="681"/>
      <c r="ZL4" s="681"/>
      <c r="ZM4" s="681"/>
      <c r="ZN4" s="681"/>
      <c r="ZO4" s="681"/>
      <c r="ZP4" s="681"/>
      <c r="ZQ4" s="681"/>
      <c r="ZR4" s="681"/>
      <c r="ZS4" s="681"/>
      <c r="ZT4" s="681"/>
      <c r="ZU4" s="681"/>
      <c r="ZV4" s="681"/>
      <c r="ZW4" s="681"/>
      <c r="ZX4" s="681"/>
      <c r="ZY4" s="681"/>
      <c r="ZZ4" s="681"/>
      <c r="AAA4" s="681"/>
      <c r="AAB4" s="681"/>
      <c r="AAC4" s="681"/>
      <c r="AAD4" s="681"/>
      <c r="AAE4" s="681"/>
      <c r="AAF4" s="681"/>
      <c r="AAG4" s="681"/>
      <c r="AAH4" s="681"/>
      <c r="AAI4" s="681"/>
      <c r="AAJ4" s="681"/>
      <c r="AAK4" s="681"/>
      <c r="AAL4" s="681"/>
      <c r="AAM4" s="681"/>
      <c r="AAN4" s="681"/>
      <c r="AAO4" s="681"/>
      <c r="AAP4" s="681"/>
      <c r="AAQ4" s="681"/>
      <c r="AAR4" s="681"/>
      <c r="AAS4" s="681"/>
      <c r="AAT4" s="681"/>
      <c r="AAU4" s="681"/>
      <c r="AAV4" s="681"/>
      <c r="AAW4" s="681"/>
      <c r="AAX4" s="681"/>
      <c r="AAY4" s="681"/>
      <c r="AAZ4" s="681"/>
      <c r="ABA4" s="681"/>
      <c r="ABB4" s="681"/>
      <c r="ABC4" s="681"/>
      <c r="ABD4" s="681"/>
      <c r="ABE4" s="681"/>
      <c r="ABF4" s="681"/>
      <c r="ABG4" s="681"/>
      <c r="ABH4" s="681"/>
      <c r="ABI4" s="681"/>
      <c r="ABJ4" s="681"/>
      <c r="ABK4" s="681"/>
      <c r="ABL4" s="681"/>
      <c r="ABM4" s="681"/>
      <c r="ABN4" s="681"/>
      <c r="ABO4" s="681"/>
      <c r="ABP4" s="681"/>
      <c r="ABQ4" s="681"/>
      <c r="ABR4" s="681"/>
      <c r="ABS4" s="681"/>
      <c r="ABT4" s="681"/>
      <c r="ABU4" s="681"/>
      <c r="ABV4" s="681"/>
      <c r="ABW4" s="681"/>
      <c r="ABX4" s="681"/>
      <c r="ABY4" s="681"/>
      <c r="ABZ4" s="681"/>
      <c r="ACA4" s="681"/>
      <c r="ACB4" s="681"/>
      <c r="ACC4" s="681"/>
      <c r="ACD4" s="681"/>
      <c r="ACE4" s="681"/>
      <c r="ACF4" s="681"/>
      <c r="ACG4" s="681"/>
      <c r="ACH4" s="681"/>
      <c r="ACI4" s="681"/>
      <c r="ACJ4" s="681"/>
      <c r="ACK4" s="681"/>
      <c r="ACL4" s="681"/>
      <c r="ACM4" s="681"/>
      <c r="ACN4" s="681"/>
      <c r="ACO4" s="681"/>
      <c r="ACP4" s="681"/>
      <c r="ACQ4" s="681"/>
      <c r="ACR4" s="681"/>
      <c r="ACS4" s="681"/>
      <c r="ACT4" s="681"/>
      <c r="ACU4" s="681"/>
      <c r="ACV4" s="681"/>
      <c r="ACW4" s="681"/>
      <c r="ACX4" s="681"/>
      <c r="ACY4" s="681"/>
      <c r="ACZ4" s="681"/>
      <c r="ADA4" s="681"/>
      <c r="ADB4" s="681"/>
      <c r="ADC4" s="681"/>
      <c r="ADD4" s="681"/>
      <c r="ADE4" s="681"/>
      <c r="ADF4" s="681"/>
      <c r="ADG4" s="681"/>
      <c r="ADH4" s="681"/>
      <c r="ADI4" s="681"/>
      <c r="ADJ4" s="681"/>
      <c r="ADK4" s="681"/>
      <c r="ADL4" s="681"/>
      <c r="ADM4" s="681"/>
      <c r="ADN4" s="681"/>
      <c r="ADO4" s="681"/>
      <c r="ADP4" s="681"/>
      <c r="ADQ4" s="681"/>
      <c r="ADR4" s="681"/>
      <c r="ADS4" s="681"/>
      <c r="ADT4" s="681"/>
      <c r="ADU4" s="681"/>
      <c r="ADV4" s="681"/>
      <c r="ADW4" s="681"/>
      <c r="ADX4" s="681"/>
      <c r="ADY4" s="681"/>
      <c r="ADZ4" s="681"/>
      <c r="AEA4" s="681"/>
      <c r="AEB4" s="681"/>
      <c r="AEC4" s="681"/>
      <c r="AED4" s="681"/>
      <c r="AEE4" s="681"/>
      <c r="AEF4" s="681"/>
      <c r="AEG4" s="681"/>
      <c r="AEH4" s="681"/>
      <c r="AEI4" s="681"/>
      <c r="AEJ4" s="681"/>
      <c r="AEK4" s="681"/>
      <c r="AEL4" s="681"/>
      <c r="AEM4" s="681"/>
      <c r="AEN4" s="681"/>
      <c r="AEO4" s="681"/>
      <c r="AEP4" s="681"/>
      <c r="AEQ4" s="681"/>
      <c r="AER4" s="681"/>
      <c r="AES4" s="681"/>
      <c r="AET4" s="681"/>
      <c r="AEU4" s="681"/>
      <c r="AEV4" s="681"/>
      <c r="AEW4" s="681"/>
      <c r="AEX4" s="681"/>
      <c r="AEY4" s="681"/>
      <c r="AEZ4" s="681"/>
      <c r="AFA4" s="681"/>
      <c r="AFB4" s="681"/>
    </row>
    <row r="5" spans="1:834" s="683" customFormat="1" ht="19.95" customHeight="1" thickTop="1" thickBot="1" x14ac:dyDescent="0.35">
      <c r="A5" s="682" t="s">
        <v>79</v>
      </c>
      <c r="B5" s="332">
        <v>0</v>
      </c>
      <c r="C5" s="332">
        <v>0</v>
      </c>
      <c r="D5" s="332">
        <v>0</v>
      </c>
      <c r="E5" s="332">
        <v>0</v>
      </c>
      <c r="F5" s="332">
        <v>0</v>
      </c>
      <c r="G5" s="332" t="s">
        <v>544</v>
      </c>
      <c r="H5" s="332">
        <v>0</v>
      </c>
      <c r="I5" s="332" t="s">
        <v>544</v>
      </c>
      <c r="O5" s="474"/>
      <c r="P5" s="474"/>
      <c r="Q5" s="474"/>
      <c r="R5" s="474"/>
      <c r="S5" s="474"/>
      <c r="T5" s="474"/>
      <c r="U5" s="474"/>
      <c r="V5" s="474"/>
      <c r="W5" s="474"/>
      <c r="X5" s="474"/>
      <c r="Y5" s="474"/>
      <c r="Z5" s="474"/>
      <c r="AA5" s="474"/>
      <c r="AB5" s="474"/>
      <c r="AC5" s="474"/>
      <c r="AD5" s="474"/>
      <c r="AE5" s="474"/>
      <c r="AF5" s="474"/>
      <c r="AG5" s="474"/>
      <c r="AH5" s="474"/>
      <c r="AI5" s="474"/>
      <c r="AJ5" s="474"/>
      <c r="AK5" s="474"/>
      <c r="AL5" s="474"/>
      <c r="AM5" s="474"/>
      <c r="AN5" s="474"/>
      <c r="AO5" s="474"/>
      <c r="AP5" s="474"/>
      <c r="AQ5" s="474"/>
      <c r="AR5" s="474"/>
      <c r="AS5" s="474"/>
      <c r="AT5" s="474"/>
      <c r="AU5" s="474"/>
      <c r="AV5" s="474"/>
      <c r="AW5" s="474"/>
      <c r="AX5" s="474"/>
      <c r="AY5" s="474"/>
      <c r="AZ5" s="474"/>
      <c r="BA5" s="474"/>
      <c r="BB5" s="474"/>
      <c r="BC5" s="474"/>
      <c r="BD5" s="474"/>
      <c r="BE5" s="474"/>
      <c r="BF5" s="474"/>
      <c r="BG5" s="474"/>
      <c r="BH5" s="474"/>
      <c r="BI5" s="474"/>
      <c r="BJ5" s="474"/>
      <c r="BK5" s="474"/>
      <c r="BL5" s="474"/>
      <c r="BM5" s="474"/>
      <c r="BN5" s="474"/>
      <c r="BO5" s="474"/>
      <c r="BP5" s="474"/>
      <c r="BQ5" s="474"/>
      <c r="BR5" s="474"/>
      <c r="BS5" s="474"/>
      <c r="BT5" s="474"/>
      <c r="BU5" s="474"/>
      <c r="BV5" s="474"/>
      <c r="BW5" s="474"/>
      <c r="BX5" s="474"/>
      <c r="BY5" s="474"/>
      <c r="BZ5" s="474"/>
      <c r="CA5" s="474"/>
      <c r="CB5" s="474"/>
      <c r="CC5" s="474"/>
      <c r="CD5" s="474"/>
      <c r="CE5" s="474"/>
      <c r="CF5" s="474"/>
      <c r="CG5" s="474"/>
      <c r="CH5" s="474"/>
      <c r="CI5" s="474"/>
      <c r="CJ5" s="474"/>
      <c r="CK5" s="474"/>
      <c r="CL5" s="474"/>
      <c r="CM5" s="474"/>
      <c r="CN5" s="474"/>
      <c r="CO5" s="474"/>
      <c r="CP5" s="474"/>
      <c r="CQ5" s="474"/>
      <c r="CR5" s="474"/>
      <c r="CS5" s="474"/>
      <c r="CT5" s="474"/>
      <c r="CU5" s="474"/>
      <c r="CV5" s="474"/>
      <c r="CW5" s="474"/>
      <c r="CX5" s="474"/>
      <c r="CY5" s="474"/>
      <c r="CZ5" s="474"/>
      <c r="DA5" s="474"/>
      <c r="DB5" s="474"/>
      <c r="DC5" s="474"/>
      <c r="DD5" s="474"/>
      <c r="DE5" s="474"/>
      <c r="DF5" s="474"/>
      <c r="DG5" s="474"/>
      <c r="DH5" s="474"/>
      <c r="DI5" s="474"/>
      <c r="DJ5" s="474"/>
      <c r="DK5" s="474"/>
      <c r="DL5" s="474"/>
      <c r="DM5" s="474"/>
      <c r="DN5" s="474"/>
      <c r="DO5" s="474"/>
      <c r="DP5" s="474"/>
      <c r="DQ5" s="474"/>
      <c r="DR5" s="474"/>
      <c r="DS5" s="474"/>
      <c r="DT5" s="474"/>
      <c r="DU5" s="474"/>
      <c r="DV5" s="474"/>
      <c r="DW5" s="474"/>
      <c r="DX5" s="474"/>
      <c r="DY5" s="474"/>
      <c r="DZ5" s="474"/>
      <c r="EA5" s="474"/>
      <c r="EB5" s="474"/>
      <c r="EC5" s="474"/>
      <c r="ED5" s="474"/>
      <c r="EE5" s="474"/>
      <c r="EF5" s="474"/>
      <c r="EG5" s="474"/>
      <c r="EH5" s="474"/>
      <c r="EI5" s="474"/>
      <c r="EJ5" s="474"/>
      <c r="EK5" s="474"/>
      <c r="EL5" s="474"/>
      <c r="EM5" s="474"/>
      <c r="EN5" s="474"/>
      <c r="EO5" s="474"/>
      <c r="EP5" s="474"/>
      <c r="EQ5" s="474"/>
      <c r="ER5" s="474"/>
      <c r="ES5" s="474"/>
      <c r="ET5" s="474"/>
      <c r="EU5" s="474"/>
      <c r="EV5" s="474"/>
      <c r="EW5" s="474"/>
      <c r="EX5" s="474"/>
      <c r="EY5" s="474"/>
      <c r="EZ5" s="474"/>
      <c r="FA5" s="474"/>
      <c r="FB5" s="474"/>
      <c r="FC5" s="474"/>
      <c r="FD5" s="474"/>
      <c r="FE5" s="474"/>
      <c r="FF5" s="474"/>
      <c r="FG5" s="474"/>
      <c r="FH5" s="474"/>
      <c r="FI5" s="474"/>
      <c r="FJ5" s="474"/>
      <c r="FK5" s="474"/>
      <c r="FL5" s="474"/>
      <c r="FM5" s="474"/>
      <c r="FN5" s="474"/>
      <c r="FO5" s="474"/>
      <c r="FP5" s="474"/>
      <c r="FQ5" s="474"/>
      <c r="FR5" s="474"/>
      <c r="FS5" s="474"/>
      <c r="FT5" s="474"/>
      <c r="FU5" s="474"/>
      <c r="FV5" s="474"/>
      <c r="FW5" s="474"/>
      <c r="FX5" s="474"/>
      <c r="FY5" s="474"/>
      <c r="FZ5" s="474"/>
      <c r="GA5" s="474"/>
      <c r="GB5" s="474"/>
      <c r="GC5" s="474"/>
      <c r="GD5" s="474"/>
      <c r="GE5" s="474"/>
      <c r="GF5" s="474"/>
      <c r="GG5" s="474"/>
      <c r="GH5" s="474"/>
      <c r="GI5" s="474"/>
      <c r="GJ5" s="474"/>
      <c r="GK5" s="474"/>
      <c r="GL5" s="474"/>
      <c r="GM5" s="474"/>
      <c r="GN5" s="474"/>
      <c r="GO5" s="474"/>
      <c r="GP5" s="474"/>
      <c r="GQ5" s="474"/>
      <c r="GR5" s="474"/>
      <c r="GS5" s="474"/>
      <c r="GT5" s="474"/>
      <c r="GU5" s="474"/>
      <c r="GV5" s="474"/>
      <c r="GW5" s="474"/>
      <c r="GX5" s="474"/>
      <c r="GY5" s="474"/>
      <c r="GZ5" s="474"/>
      <c r="HA5" s="474"/>
      <c r="HB5" s="474"/>
      <c r="HC5" s="474"/>
      <c r="HD5" s="474"/>
      <c r="HE5" s="474"/>
      <c r="HF5" s="474"/>
      <c r="HG5" s="474"/>
      <c r="HH5" s="474"/>
      <c r="HI5" s="474"/>
      <c r="HJ5" s="474"/>
      <c r="HK5" s="474"/>
      <c r="HL5" s="474"/>
      <c r="HM5" s="474"/>
      <c r="HN5" s="474"/>
      <c r="HO5" s="474"/>
      <c r="HP5" s="474"/>
      <c r="HQ5" s="474"/>
      <c r="HR5" s="474"/>
      <c r="HS5" s="474"/>
      <c r="HT5" s="474"/>
      <c r="HU5" s="474"/>
      <c r="HV5" s="474"/>
      <c r="HW5" s="474"/>
      <c r="HX5" s="474"/>
      <c r="HY5" s="474"/>
      <c r="HZ5" s="474"/>
      <c r="IA5" s="474"/>
      <c r="IB5" s="474"/>
      <c r="IC5" s="474"/>
      <c r="ID5" s="474"/>
      <c r="IE5" s="474"/>
      <c r="IF5" s="474"/>
      <c r="IG5" s="474"/>
      <c r="IH5" s="474"/>
      <c r="II5" s="474"/>
      <c r="IJ5" s="474"/>
      <c r="IK5" s="474"/>
      <c r="IL5" s="474"/>
      <c r="IM5" s="474"/>
      <c r="IN5" s="474"/>
      <c r="IO5" s="474"/>
      <c r="IP5" s="474"/>
      <c r="IQ5" s="474"/>
      <c r="IR5" s="474"/>
      <c r="IS5" s="474"/>
      <c r="IT5" s="474"/>
      <c r="IU5" s="474"/>
      <c r="IV5" s="474"/>
      <c r="IW5" s="474"/>
      <c r="IX5" s="474"/>
      <c r="IY5" s="474"/>
      <c r="IZ5" s="474"/>
      <c r="JA5" s="474"/>
      <c r="JB5" s="474"/>
      <c r="JC5" s="474"/>
      <c r="JD5" s="474"/>
      <c r="JE5" s="474"/>
      <c r="JF5" s="474"/>
      <c r="JG5" s="474"/>
      <c r="JH5" s="474"/>
      <c r="JI5" s="474"/>
      <c r="JJ5" s="474"/>
      <c r="JK5" s="474"/>
      <c r="JL5" s="474"/>
      <c r="JM5" s="474"/>
      <c r="JN5" s="474"/>
      <c r="JO5" s="474"/>
      <c r="JP5" s="474"/>
      <c r="JQ5" s="474"/>
      <c r="JR5" s="474"/>
      <c r="JS5" s="474"/>
      <c r="JT5" s="474"/>
      <c r="JU5" s="474"/>
      <c r="JV5" s="474"/>
      <c r="JW5" s="474"/>
      <c r="JX5" s="474"/>
      <c r="JY5" s="474"/>
      <c r="JZ5" s="474"/>
      <c r="KA5" s="474"/>
      <c r="KB5" s="474"/>
      <c r="KC5" s="474"/>
      <c r="KD5" s="474"/>
      <c r="KE5" s="474"/>
      <c r="KF5" s="474"/>
      <c r="KG5" s="474"/>
      <c r="KH5" s="474"/>
      <c r="KI5" s="474"/>
      <c r="KJ5" s="474"/>
      <c r="KK5" s="474"/>
      <c r="KL5" s="474"/>
      <c r="KM5" s="474"/>
      <c r="KN5" s="474"/>
      <c r="KO5" s="474"/>
      <c r="KP5" s="474"/>
      <c r="KQ5" s="474"/>
      <c r="KR5" s="474"/>
      <c r="KS5" s="474"/>
      <c r="KT5" s="474"/>
      <c r="KU5" s="474"/>
      <c r="KV5" s="474"/>
      <c r="KW5" s="474"/>
      <c r="KX5" s="474"/>
      <c r="KY5" s="474"/>
      <c r="KZ5" s="474"/>
      <c r="LA5" s="474"/>
      <c r="LB5" s="474"/>
      <c r="LC5" s="474"/>
      <c r="LD5" s="474"/>
      <c r="LE5" s="474"/>
      <c r="LF5" s="474"/>
      <c r="LG5" s="474"/>
      <c r="LH5" s="474"/>
      <c r="LI5" s="474"/>
      <c r="LJ5" s="474"/>
      <c r="LK5" s="474"/>
      <c r="LL5" s="474"/>
      <c r="LM5" s="474"/>
      <c r="LN5" s="474"/>
      <c r="LO5" s="474"/>
      <c r="LP5" s="474"/>
      <c r="LQ5" s="474"/>
      <c r="LR5" s="474"/>
      <c r="LS5" s="474"/>
      <c r="LT5" s="474"/>
      <c r="LU5" s="474"/>
      <c r="LV5" s="474"/>
      <c r="LW5" s="474"/>
      <c r="LX5" s="474"/>
      <c r="LY5" s="474"/>
      <c r="LZ5" s="474"/>
      <c r="MA5" s="474"/>
      <c r="MB5" s="474"/>
      <c r="MC5" s="474"/>
      <c r="MD5" s="474"/>
      <c r="ME5" s="474"/>
      <c r="MF5" s="474"/>
      <c r="MG5" s="474"/>
      <c r="MH5" s="474"/>
      <c r="MI5" s="474"/>
      <c r="MJ5" s="474"/>
      <c r="MK5" s="474"/>
      <c r="ML5" s="474"/>
      <c r="MM5" s="474"/>
      <c r="MN5" s="474"/>
      <c r="MO5" s="474"/>
      <c r="MP5" s="474"/>
      <c r="MQ5" s="474"/>
      <c r="MR5" s="474"/>
      <c r="MS5" s="474"/>
      <c r="MT5" s="474"/>
      <c r="MU5" s="474"/>
      <c r="MV5" s="474"/>
      <c r="MW5" s="474"/>
      <c r="MX5" s="474"/>
      <c r="MY5" s="474"/>
      <c r="MZ5" s="474"/>
      <c r="NA5" s="474"/>
      <c r="NB5" s="474"/>
      <c r="NC5" s="474"/>
      <c r="ND5" s="474"/>
      <c r="NE5" s="474"/>
      <c r="NF5" s="474"/>
      <c r="NG5" s="474"/>
      <c r="NH5" s="474"/>
      <c r="NI5" s="474"/>
      <c r="NJ5" s="474"/>
      <c r="NK5" s="474"/>
      <c r="NL5" s="474"/>
      <c r="NM5" s="474"/>
      <c r="NN5" s="474"/>
      <c r="NO5" s="474"/>
      <c r="NP5" s="474"/>
      <c r="NQ5" s="474"/>
      <c r="NR5" s="474"/>
      <c r="NS5" s="474"/>
      <c r="NT5" s="474"/>
      <c r="NU5" s="474"/>
      <c r="NV5" s="474"/>
      <c r="NW5" s="474"/>
      <c r="NX5" s="474"/>
      <c r="NY5" s="474"/>
      <c r="NZ5" s="474"/>
      <c r="OA5" s="474"/>
      <c r="OB5" s="474"/>
      <c r="OC5" s="474"/>
      <c r="OD5" s="474"/>
      <c r="OE5" s="474"/>
      <c r="OF5" s="474"/>
      <c r="OG5" s="474"/>
      <c r="OH5" s="474"/>
      <c r="OI5" s="474"/>
      <c r="OJ5" s="474"/>
      <c r="OK5" s="474"/>
      <c r="OL5" s="474"/>
      <c r="OM5" s="474"/>
      <c r="ON5" s="474"/>
      <c r="OO5" s="474"/>
      <c r="OP5" s="474"/>
      <c r="OQ5" s="474"/>
      <c r="OR5" s="474"/>
      <c r="OS5" s="474"/>
      <c r="OT5" s="474"/>
      <c r="OU5" s="474"/>
      <c r="OV5" s="474"/>
      <c r="OW5" s="474"/>
      <c r="OX5" s="474"/>
      <c r="OY5" s="474"/>
      <c r="OZ5" s="474"/>
      <c r="PA5" s="474"/>
      <c r="PB5" s="474"/>
      <c r="PC5" s="474"/>
      <c r="PD5" s="474"/>
      <c r="PE5" s="474"/>
      <c r="PF5" s="474"/>
      <c r="PG5" s="474"/>
      <c r="PH5" s="474"/>
      <c r="PI5" s="474"/>
      <c r="PJ5" s="474"/>
      <c r="PK5" s="474"/>
      <c r="PL5" s="474"/>
      <c r="PM5" s="474"/>
      <c r="PN5" s="474"/>
      <c r="PO5" s="474"/>
      <c r="PP5" s="474"/>
      <c r="PQ5" s="474"/>
      <c r="PR5" s="474"/>
      <c r="PS5" s="474"/>
      <c r="PT5" s="474"/>
      <c r="PU5" s="474"/>
      <c r="PV5" s="474"/>
      <c r="PW5" s="474"/>
      <c r="PX5" s="474"/>
      <c r="PY5" s="474"/>
      <c r="PZ5" s="474"/>
      <c r="QA5" s="474"/>
      <c r="QB5" s="474"/>
      <c r="QC5" s="474"/>
      <c r="QD5" s="474"/>
      <c r="QE5" s="474"/>
      <c r="QF5" s="474"/>
      <c r="QG5" s="474"/>
      <c r="QH5" s="474"/>
      <c r="QI5" s="474"/>
      <c r="QJ5" s="474"/>
      <c r="QK5" s="474"/>
      <c r="QL5" s="474"/>
      <c r="QM5" s="474"/>
      <c r="QN5" s="474"/>
      <c r="QO5" s="474"/>
      <c r="QP5" s="474"/>
      <c r="QQ5" s="474"/>
      <c r="QR5" s="474"/>
      <c r="QS5" s="474"/>
      <c r="QT5" s="474"/>
      <c r="QU5" s="474"/>
      <c r="QV5" s="474"/>
      <c r="QW5" s="474"/>
      <c r="QX5" s="474"/>
      <c r="QY5" s="474"/>
      <c r="QZ5" s="474"/>
      <c r="RA5" s="474"/>
      <c r="RB5" s="474"/>
      <c r="RC5" s="474"/>
      <c r="RD5" s="474"/>
      <c r="RE5" s="474"/>
      <c r="RF5" s="474"/>
      <c r="RG5" s="474"/>
      <c r="RH5" s="474"/>
      <c r="RI5" s="474"/>
      <c r="RJ5" s="474"/>
      <c r="RK5" s="474"/>
      <c r="RL5" s="474"/>
      <c r="RM5" s="474"/>
      <c r="RN5" s="474"/>
      <c r="RO5" s="474"/>
      <c r="RP5" s="474"/>
      <c r="RQ5" s="474"/>
      <c r="RR5" s="474"/>
      <c r="RS5" s="474"/>
      <c r="RT5" s="474"/>
      <c r="RU5" s="474"/>
      <c r="RV5" s="474"/>
      <c r="RW5" s="474"/>
      <c r="RX5" s="474"/>
      <c r="RY5" s="474"/>
      <c r="RZ5" s="474"/>
      <c r="SA5" s="474"/>
      <c r="SB5" s="474"/>
      <c r="SC5" s="474"/>
      <c r="SD5" s="474"/>
      <c r="SE5" s="474"/>
      <c r="SF5" s="474"/>
      <c r="SG5" s="474"/>
      <c r="SH5" s="474"/>
      <c r="SI5" s="474"/>
      <c r="SJ5" s="474"/>
      <c r="SK5" s="474"/>
      <c r="SL5" s="474"/>
      <c r="SM5" s="474"/>
      <c r="SN5" s="474"/>
      <c r="SO5" s="474"/>
      <c r="SP5" s="474"/>
      <c r="SQ5" s="474"/>
      <c r="SR5" s="474"/>
      <c r="SS5" s="474"/>
      <c r="ST5" s="474"/>
      <c r="SU5" s="474"/>
      <c r="SV5" s="474"/>
      <c r="SW5" s="474"/>
      <c r="SX5" s="474"/>
      <c r="SY5" s="474"/>
      <c r="SZ5" s="474"/>
      <c r="TA5" s="474"/>
      <c r="TB5" s="474"/>
      <c r="TC5" s="474"/>
      <c r="TD5" s="474"/>
      <c r="TE5" s="474"/>
      <c r="TF5" s="474"/>
      <c r="TG5" s="474"/>
      <c r="TH5" s="474"/>
      <c r="TI5" s="474"/>
      <c r="TJ5" s="474"/>
      <c r="TK5" s="474"/>
      <c r="TL5" s="474"/>
      <c r="TM5" s="474"/>
      <c r="TN5" s="474"/>
      <c r="TO5" s="474"/>
      <c r="TP5" s="474"/>
      <c r="TQ5" s="474"/>
      <c r="TR5" s="474"/>
      <c r="TS5" s="474"/>
      <c r="TT5" s="474"/>
      <c r="TU5" s="474"/>
      <c r="TV5" s="474"/>
      <c r="TW5" s="474"/>
      <c r="TX5" s="474"/>
      <c r="TY5" s="474"/>
      <c r="TZ5" s="474"/>
      <c r="UA5" s="474"/>
      <c r="UB5" s="474"/>
      <c r="UC5" s="474"/>
      <c r="UD5" s="474"/>
      <c r="UE5" s="474"/>
      <c r="UF5" s="474"/>
      <c r="UG5" s="474"/>
      <c r="UH5" s="474"/>
      <c r="UI5" s="474"/>
      <c r="UJ5" s="474"/>
      <c r="UK5" s="474"/>
      <c r="UL5" s="474"/>
      <c r="UM5" s="474"/>
      <c r="UN5" s="474"/>
      <c r="UO5" s="474"/>
      <c r="UP5" s="474"/>
      <c r="UQ5" s="474"/>
      <c r="UR5" s="474"/>
      <c r="US5" s="474"/>
      <c r="UT5" s="474"/>
      <c r="UU5" s="474"/>
      <c r="UV5" s="474"/>
      <c r="UW5" s="474"/>
      <c r="UX5" s="474"/>
      <c r="UY5" s="474"/>
      <c r="UZ5" s="474"/>
      <c r="VA5" s="474"/>
      <c r="VB5" s="474"/>
      <c r="VC5" s="474"/>
      <c r="VD5" s="474"/>
      <c r="VE5" s="474"/>
      <c r="VF5" s="474"/>
      <c r="VG5" s="474"/>
      <c r="VH5" s="474"/>
      <c r="VI5" s="474"/>
      <c r="VJ5" s="474"/>
      <c r="VK5" s="474"/>
      <c r="VL5" s="474"/>
      <c r="VM5" s="474"/>
      <c r="VN5" s="474"/>
      <c r="VO5" s="474"/>
      <c r="VP5" s="474"/>
      <c r="VQ5" s="474"/>
      <c r="VR5" s="474"/>
      <c r="VS5" s="474"/>
      <c r="VT5" s="474"/>
      <c r="VU5" s="474"/>
      <c r="VV5" s="474"/>
      <c r="VW5" s="474"/>
      <c r="VX5" s="474"/>
      <c r="VY5" s="474"/>
      <c r="VZ5" s="474"/>
      <c r="WA5" s="474"/>
      <c r="WB5" s="474"/>
      <c r="WC5" s="474"/>
      <c r="WD5" s="474"/>
      <c r="WE5" s="474"/>
      <c r="WF5" s="474"/>
      <c r="WG5" s="474"/>
      <c r="WH5" s="474"/>
      <c r="WI5" s="474"/>
      <c r="WJ5" s="474"/>
      <c r="WK5" s="474"/>
      <c r="WL5" s="474"/>
      <c r="WM5" s="474"/>
      <c r="WN5" s="474"/>
      <c r="WO5" s="474"/>
      <c r="WP5" s="474"/>
      <c r="WQ5" s="474"/>
      <c r="WR5" s="474"/>
      <c r="WS5" s="474"/>
      <c r="WT5" s="474"/>
      <c r="WU5" s="474"/>
      <c r="WV5" s="474"/>
      <c r="WW5" s="474"/>
      <c r="WX5" s="474"/>
      <c r="WY5" s="474"/>
      <c r="WZ5" s="474"/>
      <c r="XA5" s="474"/>
      <c r="XB5" s="474"/>
      <c r="XC5" s="474"/>
      <c r="XD5" s="474"/>
      <c r="XE5" s="474"/>
      <c r="XF5" s="474"/>
      <c r="XG5" s="474"/>
      <c r="XH5" s="474"/>
      <c r="XI5" s="474"/>
      <c r="XJ5" s="474"/>
      <c r="XK5" s="474"/>
      <c r="XL5" s="474"/>
      <c r="XM5" s="474"/>
      <c r="XN5" s="474"/>
      <c r="XO5" s="474"/>
      <c r="XP5" s="474"/>
      <c r="XQ5" s="474"/>
      <c r="XR5" s="474"/>
      <c r="XS5" s="474"/>
      <c r="XT5" s="474"/>
      <c r="XU5" s="474"/>
      <c r="XV5" s="474"/>
      <c r="XW5" s="474"/>
      <c r="XX5" s="474"/>
      <c r="XY5" s="474"/>
      <c r="XZ5" s="474"/>
      <c r="YA5" s="474"/>
      <c r="YB5" s="474"/>
      <c r="YC5" s="474"/>
      <c r="YD5" s="474"/>
      <c r="YE5" s="474"/>
      <c r="YF5" s="474"/>
      <c r="YG5" s="474"/>
      <c r="YH5" s="474"/>
      <c r="YI5" s="474"/>
      <c r="YJ5" s="474"/>
      <c r="YK5" s="474"/>
      <c r="YL5" s="474"/>
      <c r="YM5" s="474"/>
      <c r="YN5" s="474"/>
      <c r="YO5" s="474"/>
      <c r="YP5" s="474"/>
      <c r="YQ5" s="474"/>
      <c r="YR5" s="474"/>
      <c r="YS5" s="474"/>
      <c r="YT5" s="474"/>
      <c r="YU5" s="474"/>
      <c r="YV5" s="474"/>
      <c r="YW5" s="474"/>
      <c r="YX5" s="474"/>
      <c r="YY5" s="474"/>
      <c r="YZ5" s="474"/>
      <c r="ZA5" s="474"/>
      <c r="ZB5" s="474"/>
      <c r="ZC5" s="474"/>
      <c r="ZD5" s="474"/>
      <c r="ZE5" s="474"/>
      <c r="ZF5" s="474"/>
      <c r="ZG5" s="474"/>
      <c r="ZH5" s="474"/>
      <c r="ZI5" s="474"/>
      <c r="ZJ5" s="474"/>
      <c r="ZK5" s="474"/>
      <c r="ZL5" s="474"/>
      <c r="ZM5" s="474"/>
      <c r="ZN5" s="474"/>
      <c r="ZO5" s="474"/>
      <c r="ZP5" s="474"/>
      <c r="ZQ5" s="474"/>
      <c r="ZR5" s="474"/>
      <c r="ZS5" s="474"/>
      <c r="ZT5" s="474"/>
      <c r="ZU5" s="474"/>
      <c r="ZV5" s="474"/>
      <c r="ZW5" s="474"/>
      <c r="ZX5" s="474"/>
      <c r="ZY5" s="474"/>
      <c r="ZZ5" s="474"/>
      <c r="AAA5" s="474"/>
      <c r="AAB5" s="474"/>
      <c r="AAC5" s="474"/>
      <c r="AAD5" s="474"/>
      <c r="AAE5" s="474"/>
      <c r="AAF5" s="474"/>
      <c r="AAG5" s="474"/>
      <c r="AAH5" s="474"/>
      <c r="AAI5" s="474"/>
      <c r="AAJ5" s="474"/>
      <c r="AAK5" s="474"/>
      <c r="AAL5" s="474"/>
      <c r="AAM5" s="474"/>
      <c r="AAN5" s="474"/>
      <c r="AAO5" s="474"/>
      <c r="AAP5" s="474"/>
      <c r="AAQ5" s="474"/>
      <c r="AAR5" s="474"/>
      <c r="AAS5" s="474"/>
      <c r="AAT5" s="474"/>
      <c r="AAU5" s="474"/>
      <c r="AAV5" s="474"/>
      <c r="AAW5" s="474"/>
      <c r="AAX5" s="474"/>
      <c r="AAY5" s="474"/>
      <c r="AAZ5" s="474"/>
      <c r="ABA5" s="474"/>
      <c r="ABB5" s="474"/>
      <c r="ABC5" s="474"/>
      <c r="ABD5" s="474"/>
      <c r="ABE5" s="474"/>
      <c r="ABF5" s="474"/>
      <c r="ABG5" s="474"/>
      <c r="ABH5" s="474"/>
      <c r="ABI5" s="474"/>
      <c r="ABJ5" s="474"/>
      <c r="ABK5" s="474"/>
      <c r="ABL5" s="474"/>
      <c r="ABM5" s="474"/>
      <c r="ABN5" s="474"/>
      <c r="ABO5" s="474"/>
      <c r="ABP5" s="474"/>
      <c r="ABQ5" s="474"/>
      <c r="ABR5" s="474"/>
      <c r="ABS5" s="474"/>
      <c r="ABT5" s="474"/>
      <c r="ABU5" s="474"/>
      <c r="ABV5" s="474"/>
      <c r="ABW5" s="474"/>
      <c r="ABX5" s="474"/>
      <c r="ABY5" s="474"/>
      <c r="ABZ5" s="474"/>
      <c r="ACA5" s="474"/>
      <c r="ACB5" s="474"/>
      <c r="ACC5" s="474"/>
      <c r="ACD5" s="474"/>
      <c r="ACE5" s="474"/>
      <c r="ACF5" s="474"/>
      <c r="ACG5" s="474"/>
      <c r="ACH5" s="474"/>
      <c r="ACI5" s="474"/>
      <c r="ACJ5" s="474"/>
      <c r="ACK5" s="474"/>
      <c r="ACL5" s="474"/>
      <c r="ACM5" s="474"/>
      <c r="ACN5" s="474"/>
      <c r="ACO5" s="474"/>
      <c r="ACP5" s="474"/>
      <c r="ACQ5" s="474"/>
      <c r="ACR5" s="474"/>
      <c r="ACS5" s="474"/>
      <c r="ACT5" s="474"/>
      <c r="ACU5" s="474"/>
      <c r="ACV5" s="474"/>
      <c r="ACW5" s="474"/>
      <c r="ACX5" s="474"/>
      <c r="ACY5" s="474"/>
      <c r="ACZ5" s="474"/>
      <c r="ADA5" s="474"/>
      <c r="ADB5" s="474"/>
      <c r="ADC5" s="474"/>
      <c r="ADD5" s="474"/>
      <c r="ADE5" s="474"/>
      <c r="ADF5" s="474"/>
      <c r="ADG5" s="474"/>
      <c r="ADH5" s="474"/>
      <c r="ADI5" s="474"/>
      <c r="ADJ5" s="474"/>
      <c r="ADK5" s="474"/>
      <c r="ADL5" s="474"/>
      <c r="ADM5" s="474"/>
      <c r="ADN5" s="474"/>
      <c r="ADO5" s="474"/>
      <c r="ADP5" s="474"/>
      <c r="ADQ5" s="474"/>
      <c r="ADR5" s="474"/>
      <c r="ADS5" s="474"/>
      <c r="ADT5" s="474"/>
      <c r="ADU5" s="474"/>
      <c r="ADV5" s="474"/>
      <c r="ADW5" s="474"/>
      <c r="ADX5" s="474"/>
      <c r="ADY5" s="474"/>
      <c r="ADZ5" s="474"/>
      <c r="AEA5" s="474"/>
      <c r="AEB5" s="474"/>
      <c r="AEC5" s="474"/>
      <c r="AED5" s="474"/>
      <c r="AEE5" s="474"/>
      <c r="AEF5" s="474"/>
      <c r="AEG5" s="474"/>
      <c r="AEH5" s="474"/>
      <c r="AEI5" s="474"/>
      <c r="AEJ5" s="474"/>
      <c r="AEK5" s="474"/>
      <c r="AEL5" s="474"/>
      <c r="AEM5" s="474"/>
      <c r="AEN5" s="474"/>
      <c r="AEO5" s="474"/>
      <c r="AEP5" s="474"/>
      <c r="AEQ5" s="474"/>
      <c r="AER5" s="474"/>
      <c r="AES5" s="474"/>
      <c r="AET5" s="474"/>
      <c r="AEU5" s="474"/>
      <c r="AEV5" s="474"/>
      <c r="AEW5" s="474"/>
      <c r="AEX5" s="474"/>
      <c r="AEY5" s="474"/>
      <c r="AEZ5" s="474"/>
      <c r="AFA5" s="474"/>
      <c r="AFB5" s="474"/>
    </row>
    <row r="6" spans="1:834" s="684" customFormat="1" ht="19.95" customHeight="1" thickTop="1" thickBot="1" x14ac:dyDescent="0.35">
      <c r="A6" s="679" t="s">
        <v>80</v>
      </c>
      <c r="B6" s="331" t="s">
        <v>544</v>
      </c>
      <c r="C6" s="331" t="s">
        <v>544</v>
      </c>
      <c r="D6" s="331" t="s">
        <v>544</v>
      </c>
      <c r="E6" s="331" t="s">
        <v>544</v>
      </c>
      <c r="F6" s="331">
        <v>0</v>
      </c>
      <c r="G6" s="331">
        <v>0</v>
      </c>
      <c r="H6" s="331">
        <v>0</v>
      </c>
      <c r="I6" s="331">
        <v>6</v>
      </c>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4"/>
      <c r="AS6" s="474"/>
      <c r="AT6" s="474"/>
      <c r="AU6" s="474"/>
      <c r="AV6" s="474"/>
      <c r="AW6" s="474"/>
      <c r="AX6" s="474"/>
      <c r="AY6" s="474"/>
      <c r="AZ6" s="474"/>
      <c r="BA6" s="474"/>
      <c r="BB6" s="474"/>
      <c r="BC6" s="474"/>
      <c r="BD6" s="474"/>
      <c r="BE6" s="474"/>
      <c r="BF6" s="474"/>
      <c r="BG6" s="474"/>
      <c r="BH6" s="474"/>
      <c r="BI6" s="474"/>
      <c r="BJ6" s="474"/>
      <c r="BK6" s="474"/>
      <c r="BL6" s="474"/>
      <c r="BM6" s="474"/>
      <c r="BN6" s="474"/>
      <c r="BO6" s="474"/>
      <c r="BP6" s="474"/>
      <c r="BQ6" s="474"/>
      <c r="BR6" s="474"/>
      <c r="BS6" s="474"/>
      <c r="BT6" s="474"/>
      <c r="BU6" s="474"/>
      <c r="BV6" s="474"/>
      <c r="BW6" s="474"/>
      <c r="BX6" s="474"/>
      <c r="BY6" s="474"/>
      <c r="BZ6" s="474"/>
      <c r="CA6" s="474"/>
      <c r="CB6" s="474"/>
      <c r="CC6" s="474"/>
      <c r="CD6" s="474"/>
      <c r="CE6" s="474"/>
      <c r="CF6" s="474"/>
      <c r="CG6" s="474"/>
      <c r="CH6" s="474"/>
      <c r="CI6" s="474"/>
      <c r="CJ6" s="474"/>
      <c r="CK6" s="474"/>
      <c r="CL6" s="474"/>
      <c r="CM6" s="474"/>
      <c r="CN6" s="474"/>
      <c r="CO6" s="474"/>
      <c r="CP6" s="474"/>
      <c r="CQ6" s="474"/>
      <c r="CR6" s="474"/>
      <c r="CS6" s="474"/>
      <c r="CT6" s="474"/>
      <c r="CU6" s="474"/>
      <c r="CV6" s="474"/>
      <c r="CW6" s="474"/>
      <c r="CX6" s="474"/>
      <c r="CY6" s="474"/>
      <c r="CZ6" s="474"/>
      <c r="DA6" s="474"/>
      <c r="DB6" s="474"/>
      <c r="DC6" s="474"/>
      <c r="DD6" s="474"/>
      <c r="DE6" s="474"/>
      <c r="DF6" s="474"/>
      <c r="DG6" s="474"/>
      <c r="DH6" s="474"/>
      <c r="DI6" s="474"/>
      <c r="DJ6" s="474"/>
      <c r="DK6" s="474"/>
      <c r="DL6" s="474"/>
      <c r="DM6" s="474"/>
      <c r="DN6" s="474"/>
      <c r="DO6" s="474"/>
      <c r="DP6" s="474"/>
      <c r="DQ6" s="474"/>
      <c r="DR6" s="474"/>
      <c r="DS6" s="474"/>
      <c r="DT6" s="474"/>
      <c r="DU6" s="474"/>
      <c r="DV6" s="474"/>
      <c r="DW6" s="474"/>
      <c r="DX6" s="474"/>
      <c r="DY6" s="474"/>
      <c r="DZ6" s="474"/>
      <c r="EA6" s="474"/>
      <c r="EB6" s="474"/>
      <c r="EC6" s="474"/>
      <c r="ED6" s="474"/>
      <c r="EE6" s="474"/>
      <c r="EF6" s="474"/>
      <c r="EG6" s="474"/>
      <c r="EH6" s="474"/>
      <c r="EI6" s="474"/>
      <c r="EJ6" s="474"/>
      <c r="EK6" s="474"/>
      <c r="EL6" s="474"/>
      <c r="EM6" s="474"/>
      <c r="EN6" s="474"/>
      <c r="EO6" s="474"/>
      <c r="EP6" s="474"/>
      <c r="EQ6" s="474"/>
      <c r="ER6" s="474"/>
      <c r="ES6" s="474"/>
      <c r="ET6" s="474"/>
      <c r="EU6" s="474"/>
      <c r="EV6" s="474"/>
      <c r="EW6" s="474"/>
      <c r="EX6" s="474"/>
      <c r="EY6" s="474"/>
      <c r="EZ6" s="474"/>
      <c r="FA6" s="474"/>
      <c r="FB6" s="474"/>
      <c r="FC6" s="474"/>
      <c r="FD6" s="474"/>
      <c r="FE6" s="474"/>
      <c r="FF6" s="474"/>
      <c r="FG6" s="474"/>
      <c r="FH6" s="474"/>
      <c r="FI6" s="474"/>
      <c r="FJ6" s="474"/>
      <c r="FK6" s="474"/>
      <c r="FL6" s="474"/>
      <c r="FM6" s="474"/>
      <c r="FN6" s="474"/>
      <c r="FO6" s="474"/>
      <c r="FP6" s="474"/>
      <c r="FQ6" s="474"/>
      <c r="FR6" s="474"/>
      <c r="FS6" s="474"/>
      <c r="FT6" s="474"/>
      <c r="FU6" s="474"/>
      <c r="FV6" s="474"/>
      <c r="FW6" s="474"/>
      <c r="FX6" s="474"/>
      <c r="FY6" s="474"/>
      <c r="FZ6" s="474"/>
      <c r="GA6" s="474"/>
      <c r="GB6" s="474"/>
      <c r="GC6" s="474"/>
      <c r="GD6" s="474"/>
      <c r="GE6" s="474"/>
      <c r="GF6" s="474"/>
      <c r="GG6" s="474"/>
      <c r="GH6" s="474"/>
      <c r="GI6" s="474"/>
      <c r="GJ6" s="474"/>
      <c r="GK6" s="474"/>
      <c r="GL6" s="474"/>
      <c r="GM6" s="474"/>
      <c r="GN6" s="474"/>
      <c r="GO6" s="474"/>
      <c r="GP6" s="474"/>
      <c r="GQ6" s="474"/>
      <c r="GR6" s="474"/>
      <c r="GS6" s="474"/>
      <c r="GT6" s="474"/>
      <c r="GU6" s="474"/>
      <c r="GV6" s="474"/>
      <c r="GW6" s="474"/>
      <c r="GX6" s="474"/>
      <c r="GY6" s="474"/>
      <c r="GZ6" s="474"/>
      <c r="HA6" s="474"/>
      <c r="HB6" s="474"/>
      <c r="HC6" s="474"/>
      <c r="HD6" s="474"/>
      <c r="HE6" s="474"/>
      <c r="HF6" s="474"/>
      <c r="HG6" s="474"/>
      <c r="HH6" s="474"/>
      <c r="HI6" s="474"/>
      <c r="HJ6" s="474"/>
      <c r="HK6" s="474"/>
      <c r="HL6" s="474"/>
      <c r="HM6" s="474"/>
      <c r="HN6" s="474"/>
      <c r="HO6" s="474"/>
      <c r="HP6" s="474"/>
      <c r="HQ6" s="474"/>
      <c r="HR6" s="474"/>
      <c r="HS6" s="474"/>
      <c r="HT6" s="474"/>
      <c r="HU6" s="474"/>
      <c r="HV6" s="474"/>
      <c r="HW6" s="474"/>
      <c r="HX6" s="474"/>
      <c r="HY6" s="474"/>
      <c r="HZ6" s="474"/>
      <c r="IA6" s="474"/>
      <c r="IB6" s="474"/>
      <c r="IC6" s="474"/>
      <c r="ID6" s="474"/>
      <c r="IE6" s="474"/>
      <c r="IF6" s="474"/>
      <c r="IG6" s="474"/>
      <c r="IH6" s="474"/>
      <c r="II6" s="474"/>
      <c r="IJ6" s="474"/>
      <c r="IK6" s="474"/>
      <c r="IL6" s="474"/>
      <c r="IM6" s="474"/>
      <c r="IN6" s="474"/>
      <c r="IO6" s="474"/>
      <c r="IP6" s="474"/>
      <c r="IQ6" s="474"/>
      <c r="IR6" s="474"/>
      <c r="IS6" s="474"/>
      <c r="IT6" s="474"/>
      <c r="IU6" s="474"/>
      <c r="IV6" s="474"/>
      <c r="IW6" s="474"/>
      <c r="IX6" s="474"/>
      <c r="IY6" s="474"/>
      <c r="IZ6" s="474"/>
      <c r="JA6" s="474"/>
      <c r="JB6" s="474"/>
      <c r="JC6" s="474"/>
      <c r="JD6" s="474"/>
      <c r="JE6" s="474"/>
      <c r="JF6" s="474"/>
      <c r="JG6" s="474"/>
      <c r="JH6" s="474"/>
      <c r="JI6" s="474"/>
      <c r="JJ6" s="474"/>
      <c r="JK6" s="474"/>
      <c r="JL6" s="474"/>
      <c r="JM6" s="474"/>
      <c r="JN6" s="474"/>
      <c r="JO6" s="474"/>
      <c r="JP6" s="474"/>
      <c r="JQ6" s="474"/>
      <c r="JR6" s="474"/>
      <c r="JS6" s="474"/>
      <c r="JT6" s="474"/>
      <c r="JU6" s="474"/>
      <c r="JV6" s="474"/>
      <c r="JW6" s="474"/>
      <c r="JX6" s="474"/>
      <c r="JY6" s="474"/>
      <c r="JZ6" s="474"/>
      <c r="KA6" s="474"/>
      <c r="KB6" s="474"/>
      <c r="KC6" s="474"/>
      <c r="KD6" s="474"/>
      <c r="KE6" s="474"/>
      <c r="KF6" s="474"/>
      <c r="KG6" s="474"/>
      <c r="KH6" s="474"/>
      <c r="KI6" s="474"/>
      <c r="KJ6" s="474"/>
      <c r="KK6" s="474"/>
      <c r="KL6" s="474"/>
      <c r="KM6" s="474"/>
      <c r="KN6" s="474"/>
      <c r="KO6" s="474"/>
      <c r="KP6" s="474"/>
      <c r="KQ6" s="474"/>
      <c r="KR6" s="474"/>
      <c r="KS6" s="474"/>
      <c r="KT6" s="474"/>
      <c r="KU6" s="474"/>
      <c r="KV6" s="474"/>
      <c r="KW6" s="474"/>
      <c r="KX6" s="474"/>
      <c r="KY6" s="474"/>
      <c r="KZ6" s="474"/>
      <c r="LA6" s="474"/>
      <c r="LB6" s="474"/>
      <c r="LC6" s="474"/>
      <c r="LD6" s="474"/>
      <c r="LE6" s="474"/>
      <c r="LF6" s="474"/>
      <c r="LG6" s="474"/>
      <c r="LH6" s="474"/>
      <c r="LI6" s="474"/>
      <c r="LJ6" s="474"/>
      <c r="LK6" s="474"/>
      <c r="LL6" s="474"/>
      <c r="LM6" s="474"/>
      <c r="LN6" s="474"/>
      <c r="LO6" s="474"/>
      <c r="LP6" s="474"/>
      <c r="LQ6" s="474"/>
      <c r="LR6" s="474"/>
      <c r="LS6" s="474"/>
      <c r="LT6" s="474"/>
      <c r="LU6" s="474"/>
      <c r="LV6" s="474"/>
      <c r="LW6" s="474"/>
      <c r="LX6" s="474"/>
      <c r="LY6" s="474"/>
      <c r="LZ6" s="474"/>
      <c r="MA6" s="474"/>
      <c r="MB6" s="474"/>
      <c r="MC6" s="474"/>
      <c r="MD6" s="474"/>
      <c r="ME6" s="474"/>
      <c r="MF6" s="474"/>
      <c r="MG6" s="474"/>
      <c r="MH6" s="474"/>
      <c r="MI6" s="474"/>
      <c r="MJ6" s="474"/>
      <c r="MK6" s="474"/>
      <c r="ML6" s="474"/>
      <c r="MM6" s="474"/>
      <c r="MN6" s="474"/>
      <c r="MO6" s="474"/>
      <c r="MP6" s="474"/>
      <c r="MQ6" s="474"/>
      <c r="MR6" s="474"/>
      <c r="MS6" s="474"/>
      <c r="MT6" s="474"/>
      <c r="MU6" s="474"/>
      <c r="MV6" s="474"/>
      <c r="MW6" s="474"/>
      <c r="MX6" s="474"/>
      <c r="MY6" s="474"/>
      <c r="MZ6" s="474"/>
      <c r="NA6" s="474"/>
      <c r="NB6" s="474"/>
      <c r="NC6" s="474"/>
      <c r="ND6" s="474"/>
      <c r="NE6" s="474"/>
      <c r="NF6" s="474"/>
      <c r="NG6" s="474"/>
      <c r="NH6" s="474"/>
      <c r="NI6" s="474"/>
      <c r="NJ6" s="474"/>
      <c r="NK6" s="474"/>
      <c r="NL6" s="474"/>
      <c r="NM6" s="474"/>
      <c r="NN6" s="474"/>
      <c r="NO6" s="474"/>
      <c r="NP6" s="474"/>
      <c r="NQ6" s="474"/>
      <c r="NR6" s="474"/>
      <c r="NS6" s="474"/>
      <c r="NT6" s="474"/>
      <c r="NU6" s="474"/>
      <c r="NV6" s="474"/>
      <c r="NW6" s="474"/>
      <c r="NX6" s="474"/>
      <c r="NY6" s="474"/>
      <c r="NZ6" s="474"/>
      <c r="OA6" s="474"/>
      <c r="OB6" s="474"/>
      <c r="OC6" s="474"/>
      <c r="OD6" s="474"/>
      <c r="OE6" s="474"/>
      <c r="OF6" s="474"/>
      <c r="OG6" s="474"/>
      <c r="OH6" s="474"/>
      <c r="OI6" s="474"/>
      <c r="OJ6" s="474"/>
      <c r="OK6" s="474"/>
      <c r="OL6" s="474"/>
      <c r="OM6" s="474"/>
      <c r="ON6" s="474"/>
      <c r="OO6" s="474"/>
      <c r="OP6" s="474"/>
      <c r="OQ6" s="474"/>
      <c r="OR6" s="474"/>
      <c r="OS6" s="474"/>
      <c r="OT6" s="474"/>
      <c r="OU6" s="474"/>
      <c r="OV6" s="474"/>
      <c r="OW6" s="474"/>
      <c r="OX6" s="474"/>
      <c r="OY6" s="474"/>
      <c r="OZ6" s="474"/>
      <c r="PA6" s="474"/>
      <c r="PB6" s="474"/>
      <c r="PC6" s="474"/>
      <c r="PD6" s="474"/>
      <c r="PE6" s="474"/>
      <c r="PF6" s="474"/>
      <c r="PG6" s="474"/>
      <c r="PH6" s="474"/>
      <c r="PI6" s="474"/>
      <c r="PJ6" s="474"/>
      <c r="PK6" s="474"/>
      <c r="PL6" s="474"/>
      <c r="PM6" s="474"/>
      <c r="PN6" s="474"/>
      <c r="PO6" s="474"/>
      <c r="PP6" s="474"/>
      <c r="PQ6" s="474"/>
      <c r="PR6" s="474"/>
      <c r="PS6" s="474"/>
      <c r="PT6" s="474"/>
      <c r="PU6" s="474"/>
      <c r="PV6" s="474"/>
      <c r="PW6" s="474"/>
      <c r="PX6" s="474"/>
      <c r="PY6" s="474"/>
      <c r="PZ6" s="474"/>
      <c r="QA6" s="474"/>
      <c r="QB6" s="474"/>
      <c r="QC6" s="474"/>
      <c r="QD6" s="474"/>
      <c r="QE6" s="474"/>
      <c r="QF6" s="474"/>
      <c r="QG6" s="474"/>
      <c r="QH6" s="474"/>
      <c r="QI6" s="474"/>
      <c r="QJ6" s="474"/>
      <c r="QK6" s="474"/>
      <c r="QL6" s="474"/>
      <c r="QM6" s="474"/>
      <c r="QN6" s="474"/>
      <c r="QO6" s="474"/>
      <c r="QP6" s="474"/>
      <c r="QQ6" s="474"/>
      <c r="QR6" s="474"/>
      <c r="QS6" s="474"/>
      <c r="QT6" s="474"/>
      <c r="QU6" s="474"/>
      <c r="QV6" s="474"/>
      <c r="QW6" s="474"/>
      <c r="QX6" s="474"/>
      <c r="QY6" s="474"/>
      <c r="QZ6" s="474"/>
      <c r="RA6" s="474"/>
      <c r="RB6" s="474"/>
      <c r="RC6" s="474"/>
      <c r="RD6" s="474"/>
      <c r="RE6" s="474"/>
      <c r="RF6" s="474"/>
      <c r="RG6" s="474"/>
      <c r="RH6" s="474"/>
      <c r="RI6" s="474"/>
      <c r="RJ6" s="474"/>
      <c r="RK6" s="474"/>
      <c r="RL6" s="474"/>
      <c r="RM6" s="474"/>
      <c r="RN6" s="474"/>
      <c r="RO6" s="474"/>
      <c r="RP6" s="474"/>
      <c r="RQ6" s="474"/>
      <c r="RR6" s="474"/>
      <c r="RS6" s="474"/>
      <c r="RT6" s="474"/>
      <c r="RU6" s="474"/>
      <c r="RV6" s="474"/>
      <c r="RW6" s="474"/>
      <c r="RX6" s="474"/>
      <c r="RY6" s="474"/>
      <c r="RZ6" s="474"/>
      <c r="SA6" s="474"/>
      <c r="SB6" s="474"/>
      <c r="SC6" s="474"/>
      <c r="SD6" s="474"/>
      <c r="SE6" s="474"/>
      <c r="SF6" s="474"/>
      <c r="SG6" s="474"/>
      <c r="SH6" s="474"/>
      <c r="SI6" s="474"/>
      <c r="SJ6" s="474"/>
      <c r="SK6" s="474"/>
      <c r="SL6" s="474"/>
      <c r="SM6" s="474"/>
      <c r="SN6" s="474"/>
      <c r="SO6" s="474"/>
      <c r="SP6" s="474"/>
      <c r="SQ6" s="474"/>
      <c r="SR6" s="474"/>
      <c r="SS6" s="474"/>
      <c r="ST6" s="474"/>
      <c r="SU6" s="474"/>
      <c r="SV6" s="474"/>
      <c r="SW6" s="474"/>
      <c r="SX6" s="474"/>
      <c r="SY6" s="474"/>
      <c r="SZ6" s="474"/>
      <c r="TA6" s="474"/>
      <c r="TB6" s="474"/>
      <c r="TC6" s="474"/>
      <c r="TD6" s="474"/>
      <c r="TE6" s="474"/>
      <c r="TF6" s="474"/>
      <c r="TG6" s="474"/>
      <c r="TH6" s="474"/>
      <c r="TI6" s="474"/>
      <c r="TJ6" s="474"/>
      <c r="TK6" s="474"/>
      <c r="TL6" s="474"/>
      <c r="TM6" s="474"/>
      <c r="TN6" s="474"/>
      <c r="TO6" s="474"/>
      <c r="TP6" s="474"/>
      <c r="TQ6" s="474"/>
      <c r="TR6" s="474"/>
      <c r="TS6" s="474"/>
      <c r="TT6" s="474"/>
      <c r="TU6" s="474"/>
      <c r="TV6" s="474"/>
      <c r="TW6" s="474"/>
      <c r="TX6" s="474"/>
      <c r="TY6" s="474"/>
      <c r="TZ6" s="474"/>
      <c r="UA6" s="474"/>
      <c r="UB6" s="474"/>
      <c r="UC6" s="474"/>
      <c r="UD6" s="474"/>
      <c r="UE6" s="474"/>
      <c r="UF6" s="474"/>
      <c r="UG6" s="474"/>
      <c r="UH6" s="474"/>
      <c r="UI6" s="474"/>
      <c r="UJ6" s="474"/>
      <c r="UK6" s="474"/>
      <c r="UL6" s="474"/>
      <c r="UM6" s="474"/>
      <c r="UN6" s="474"/>
      <c r="UO6" s="474"/>
      <c r="UP6" s="474"/>
      <c r="UQ6" s="474"/>
      <c r="UR6" s="474"/>
      <c r="US6" s="474"/>
      <c r="UT6" s="474"/>
      <c r="UU6" s="474"/>
      <c r="UV6" s="474"/>
      <c r="UW6" s="474"/>
      <c r="UX6" s="474"/>
      <c r="UY6" s="474"/>
      <c r="UZ6" s="474"/>
      <c r="VA6" s="474"/>
      <c r="VB6" s="474"/>
      <c r="VC6" s="474"/>
      <c r="VD6" s="474"/>
      <c r="VE6" s="474"/>
      <c r="VF6" s="474"/>
      <c r="VG6" s="474"/>
      <c r="VH6" s="474"/>
      <c r="VI6" s="474"/>
      <c r="VJ6" s="474"/>
      <c r="VK6" s="474"/>
      <c r="VL6" s="474"/>
      <c r="VM6" s="474"/>
      <c r="VN6" s="474"/>
      <c r="VO6" s="474"/>
      <c r="VP6" s="474"/>
      <c r="VQ6" s="474"/>
      <c r="VR6" s="474"/>
      <c r="VS6" s="474"/>
      <c r="VT6" s="474"/>
      <c r="VU6" s="474"/>
      <c r="VV6" s="474"/>
      <c r="VW6" s="474"/>
      <c r="VX6" s="474"/>
      <c r="VY6" s="474"/>
      <c r="VZ6" s="474"/>
      <c r="WA6" s="474"/>
      <c r="WB6" s="474"/>
      <c r="WC6" s="474"/>
      <c r="WD6" s="474"/>
      <c r="WE6" s="474"/>
      <c r="WF6" s="474"/>
      <c r="WG6" s="474"/>
      <c r="WH6" s="474"/>
      <c r="WI6" s="474"/>
      <c r="WJ6" s="474"/>
      <c r="WK6" s="474"/>
      <c r="WL6" s="474"/>
      <c r="WM6" s="474"/>
      <c r="WN6" s="474"/>
      <c r="WO6" s="474"/>
      <c r="WP6" s="474"/>
      <c r="WQ6" s="474"/>
      <c r="WR6" s="474"/>
      <c r="WS6" s="474"/>
      <c r="WT6" s="474"/>
      <c r="WU6" s="474"/>
      <c r="WV6" s="474"/>
      <c r="WW6" s="474"/>
      <c r="WX6" s="474"/>
      <c r="WY6" s="474"/>
      <c r="WZ6" s="474"/>
      <c r="XA6" s="474"/>
      <c r="XB6" s="474"/>
      <c r="XC6" s="474"/>
      <c r="XD6" s="474"/>
      <c r="XE6" s="474"/>
      <c r="XF6" s="474"/>
      <c r="XG6" s="474"/>
      <c r="XH6" s="474"/>
      <c r="XI6" s="474"/>
      <c r="XJ6" s="474"/>
      <c r="XK6" s="474"/>
      <c r="XL6" s="474"/>
      <c r="XM6" s="474"/>
      <c r="XN6" s="474"/>
      <c r="XO6" s="474"/>
      <c r="XP6" s="474"/>
      <c r="XQ6" s="474"/>
      <c r="XR6" s="474"/>
      <c r="XS6" s="474"/>
      <c r="XT6" s="474"/>
      <c r="XU6" s="474"/>
      <c r="XV6" s="474"/>
      <c r="XW6" s="474"/>
      <c r="XX6" s="474"/>
      <c r="XY6" s="474"/>
      <c r="XZ6" s="474"/>
      <c r="YA6" s="474"/>
      <c r="YB6" s="474"/>
      <c r="YC6" s="474"/>
      <c r="YD6" s="474"/>
      <c r="YE6" s="474"/>
      <c r="YF6" s="474"/>
      <c r="YG6" s="474"/>
      <c r="YH6" s="474"/>
      <c r="YI6" s="474"/>
      <c r="YJ6" s="474"/>
      <c r="YK6" s="474"/>
      <c r="YL6" s="474"/>
      <c r="YM6" s="474"/>
      <c r="YN6" s="474"/>
      <c r="YO6" s="474"/>
      <c r="YP6" s="474"/>
      <c r="YQ6" s="474"/>
      <c r="YR6" s="474"/>
      <c r="YS6" s="474"/>
      <c r="YT6" s="474"/>
      <c r="YU6" s="474"/>
      <c r="YV6" s="474"/>
      <c r="YW6" s="474"/>
      <c r="YX6" s="474"/>
      <c r="YY6" s="474"/>
      <c r="YZ6" s="474"/>
      <c r="ZA6" s="474"/>
      <c r="ZB6" s="474"/>
      <c r="ZC6" s="474"/>
      <c r="ZD6" s="474"/>
      <c r="ZE6" s="474"/>
      <c r="ZF6" s="474"/>
      <c r="ZG6" s="474"/>
      <c r="ZH6" s="474"/>
      <c r="ZI6" s="474"/>
      <c r="ZJ6" s="474"/>
      <c r="ZK6" s="474"/>
      <c r="ZL6" s="474"/>
      <c r="ZM6" s="474"/>
      <c r="ZN6" s="474"/>
      <c r="ZO6" s="474"/>
      <c r="ZP6" s="474"/>
      <c r="ZQ6" s="474"/>
      <c r="ZR6" s="474"/>
      <c r="ZS6" s="474"/>
      <c r="ZT6" s="474"/>
      <c r="ZU6" s="474"/>
      <c r="ZV6" s="474"/>
      <c r="ZW6" s="474"/>
      <c r="ZX6" s="474"/>
      <c r="ZY6" s="474"/>
      <c r="ZZ6" s="474"/>
      <c r="AAA6" s="474"/>
      <c r="AAB6" s="474"/>
      <c r="AAC6" s="474"/>
      <c r="AAD6" s="474"/>
      <c r="AAE6" s="474"/>
      <c r="AAF6" s="474"/>
      <c r="AAG6" s="474"/>
      <c r="AAH6" s="474"/>
      <c r="AAI6" s="474"/>
      <c r="AAJ6" s="474"/>
      <c r="AAK6" s="474"/>
      <c r="AAL6" s="474"/>
      <c r="AAM6" s="474"/>
      <c r="AAN6" s="474"/>
      <c r="AAO6" s="474"/>
      <c r="AAP6" s="474"/>
      <c r="AAQ6" s="474"/>
      <c r="AAR6" s="474"/>
      <c r="AAS6" s="474"/>
      <c r="AAT6" s="474"/>
      <c r="AAU6" s="474"/>
      <c r="AAV6" s="474"/>
      <c r="AAW6" s="474"/>
      <c r="AAX6" s="474"/>
      <c r="AAY6" s="474"/>
      <c r="AAZ6" s="474"/>
      <c r="ABA6" s="474"/>
      <c r="ABB6" s="474"/>
      <c r="ABC6" s="474"/>
      <c r="ABD6" s="474"/>
      <c r="ABE6" s="474"/>
      <c r="ABF6" s="474"/>
      <c r="ABG6" s="474"/>
      <c r="ABH6" s="474"/>
      <c r="ABI6" s="474"/>
      <c r="ABJ6" s="474"/>
      <c r="ABK6" s="474"/>
      <c r="ABL6" s="474"/>
      <c r="ABM6" s="474"/>
      <c r="ABN6" s="474"/>
      <c r="ABO6" s="474"/>
      <c r="ABP6" s="474"/>
      <c r="ABQ6" s="474"/>
      <c r="ABR6" s="474"/>
      <c r="ABS6" s="474"/>
      <c r="ABT6" s="474"/>
      <c r="ABU6" s="474"/>
      <c r="ABV6" s="474"/>
      <c r="ABW6" s="474"/>
      <c r="ABX6" s="474"/>
      <c r="ABY6" s="474"/>
      <c r="ABZ6" s="474"/>
      <c r="ACA6" s="474"/>
      <c r="ACB6" s="474"/>
      <c r="ACC6" s="474"/>
      <c r="ACD6" s="474"/>
      <c r="ACE6" s="474"/>
      <c r="ACF6" s="474"/>
      <c r="ACG6" s="474"/>
      <c r="ACH6" s="474"/>
      <c r="ACI6" s="474"/>
      <c r="ACJ6" s="474"/>
      <c r="ACK6" s="474"/>
      <c r="ACL6" s="474"/>
      <c r="ACM6" s="474"/>
      <c r="ACN6" s="474"/>
      <c r="ACO6" s="474"/>
      <c r="ACP6" s="474"/>
      <c r="ACQ6" s="474"/>
      <c r="ACR6" s="474"/>
      <c r="ACS6" s="474"/>
      <c r="ACT6" s="474"/>
      <c r="ACU6" s="474"/>
      <c r="ACV6" s="474"/>
      <c r="ACW6" s="474"/>
      <c r="ACX6" s="474"/>
      <c r="ACY6" s="474"/>
      <c r="ACZ6" s="474"/>
      <c r="ADA6" s="474"/>
      <c r="ADB6" s="474"/>
      <c r="ADC6" s="474"/>
      <c r="ADD6" s="474"/>
      <c r="ADE6" s="474"/>
      <c r="ADF6" s="474"/>
      <c r="ADG6" s="474"/>
      <c r="ADH6" s="474"/>
      <c r="ADI6" s="474"/>
      <c r="ADJ6" s="474"/>
      <c r="ADK6" s="474"/>
      <c r="ADL6" s="474"/>
      <c r="ADM6" s="474"/>
      <c r="ADN6" s="474"/>
      <c r="ADO6" s="474"/>
      <c r="ADP6" s="474"/>
      <c r="ADQ6" s="474"/>
      <c r="ADR6" s="474"/>
      <c r="ADS6" s="474"/>
      <c r="ADT6" s="474"/>
      <c r="ADU6" s="474"/>
      <c r="ADV6" s="474"/>
      <c r="ADW6" s="474"/>
      <c r="ADX6" s="474"/>
      <c r="ADY6" s="474"/>
      <c r="ADZ6" s="474"/>
      <c r="AEA6" s="474"/>
      <c r="AEB6" s="474"/>
      <c r="AEC6" s="474"/>
      <c r="AED6" s="474"/>
      <c r="AEE6" s="474"/>
      <c r="AEF6" s="474"/>
      <c r="AEG6" s="474"/>
      <c r="AEH6" s="474"/>
      <c r="AEI6" s="474"/>
      <c r="AEJ6" s="474"/>
      <c r="AEK6" s="474"/>
      <c r="AEL6" s="474"/>
      <c r="AEM6" s="474"/>
      <c r="AEN6" s="474"/>
      <c r="AEO6" s="474"/>
      <c r="AEP6" s="474"/>
      <c r="AEQ6" s="474"/>
      <c r="AER6" s="474"/>
      <c r="AES6" s="474"/>
      <c r="AET6" s="474"/>
      <c r="AEU6" s="474"/>
      <c r="AEV6" s="474"/>
      <c r="AEW6" s="474"/>
      <c r="AEX6" s="474"/>
      <c r="AEY6" s="474"/>
      <c r="AEZ6" s="474"/>
      <c r="AFA6" s="474"/>
      <c r="AFB6" s="474"/>
    </row>
    <row r="7" spans="1:834" s="683" customFormat="1" ht="19.95" customHeight="1" thickTop="1" thickBot="1" x14ac:dyDescent="0.35">
      <c r="A7" s="682" t="s">
        <v>83</v>
      </c>
      <c r="B7" s="332">
        <v>0</v>
      </c>
      <c r="C7" s="332">
        <v>0</v>
      </c>
      <c r="D7" s="332">
        <v>0</v>
      </c>
      <c r="E7" s="332" t="s">
        <v>544</v>
      </c>
      <c r="F7" s="332">
        <v>0</v>
      </c>
      <c r="G7" s="332">
        <v>0</v>
      </c>
      <c r="H7" s="332">
        <v>0</v>
      </c>
      <c r="I7" s="332" t="s">
        <v>544</v>
      </c>
      <c r="O7" s="474"/>
      <c r="P7" s="474"/>
      <c r="Q7" s="474"/>
      <c r="R7" s="474"/>
      <c r="S7" s="474"/>
      <c r="T7" s="474"/>
      <c r="U7" s="474"/>
      <c r="V7" s="474"/>
      <c r="W7" s="474"/>
      <c r="X7" s="474"/>
      <c r="Y7" s="474"/>
      <c r="Z7" s="474"/>
      <c r="AA7" s="474"/>
      <c r="AB7" s="474"/>
      <c r="AC7" s="474"/>
      <c r="AD7" s="474"/>
      <c r="AE7" s="474"/>
      <c r="AF7" s="474"/>
      <c r="AG7" s="474"/>
      <c r="AH7" s="474"/>
      <c r="AI7" s="474"/>
      <c r="AJ7" s="474"/>
      <c r="AK7" s="474"/>
      <c r="AL7" s="474"/>
      <c r="AM7" s="474"/>
      <c r="AN7" s="474"/>
      <c r="AO7" s="474"/>
      <c r="AP7" s="474"/>
      <c r="AQ7" s="474"/>
      <c r="AR7" s="474"/>
      <c r="AS7" s="474"/>
      <c r="AT7" s="474"/>
      <c r="AU7" s="474"/>
      <c r="AV7" s="474"/>
      <c r="AW7" s="474"/>
      <c r="AX7" s="474"/>
      <c r="AY7" s="474"/>
      <c r="AZ7" s="474"/>
      <c r="BA7" s="474"/>
      <c r="BB7" s="474"/>
      <c r="BC7" s="474"/>
      <c r="BD7" s="474"/>
      <c r="BE7" s="474"/>
      <c r="BF7" s="474"/>
      <c r="BG7" s="474"/>
      <c r="BH7" s="474"/>
      <c r="BI7" s="474"/>
      <c r="BJ7" s="474"/>
      <c r="BK7" s="474"/>
      <c r="BL7" s="474"/>
      <c r="BM7" s="474"/>
      <c r="BN7" s="474"/>
      <c r="BO7" s="474"/>
      <c r="BP7" s="474"/>
      <c r="BQ7" s="474"/>
      <c r="BR7" s="474"/>
      <c r="BS7" s="474"/>
      <c r="BT7" s="474"/>
      <c r="BU7" s="474"/>
      <c r="BV7" s="474"/>
      <c r="BW7" s="474"/>
      <c r="BX7" s="474"/>
      <c r="BY7" s="474"/>
      <c r="BZ7" s="474"/>
      <c r="CA7" s="474"/>
      <c r="CB7" s="474"/>
      <c r="CC7" s="474"/>
      <c r="CD7" s="474"/>
      <c r="CE7" s="474"/>
      <c r="CF7" s="474"/>
      <c r="CG7" s="474"/>
      <c r="CH7" s="474"/>
      <c r="CI7" s="474"/>
      <c r="CJ7" s="474"/>
      <c r="CK7" s="474"/>
      <c r="CL7" s="474"/>
      <c r="CM7" s="474"/>
      <c r="CN7" s="474"/>
      <c r="CO7" s="474"/>
      <c r="CP7" s="474"/>
      <c r="CQ7" s="474"/>
      <c r="CR7" s="474"/>
      <c r="CS7" s="474"/>
      <c r="CT7" s="474"/>
      <c r="CU7" s="474"/>
      <c r="CV7" s="474"/>
      <c r="CW7" s="474"/>
      <c r="CX7" s="474"/>
      <c r="CY7" s="474"/>
      <c r="CZ7" s="474"/>
      <c r="DA7" s="474"/>
      <c r="DB7" s="474"/>
      <c r="DC7" s="474"/>
      <c r="DD7" s="474"/>
      <c r="DE7" s="474"/>
      <c r="DF7" s="474"/>
      <c r="DG7" s="474"/>
      <c r="DH7" s="474"/>
      <c r="DI7" s="474"/>
      <c r="DJ7" s="474"/>
      <c r="DK7" s="474"/>
      <c r="DL7" s="474"/>
      <c r="DM7" s="474"/>
      <c r="DN7" s="474"/>
      <c r="DO7" s="474"/>
      <c r="DP7" s="474"/>
      <c r="DQ7" s="474"/>
      <c r="DR7" s="474"/>
      <c r="DS7" s="474"/>
      <c r="DT7" s="474"/>
      <c r="DU7" s="474"/>
      <c r="DV7" s="474"/>
      <c r="DW7" s="474"/>
      <c r="DX7" s="474"/>
      <c r="DY7" s="474"/>
      <c r="DZ7" s="474"/>
      <c r="EA7" s="474"/>
      <c r="EB7" s="474"/>
      <c r="EC7" s="474"/>
      <c r="ED7" s="474"/>
      <c r="EE7" s="474"/>
      <c r="EF7" s="474"/>
      <c r="EG7" s="474"/>
      <c r="EH7" s="474"/>
      <c r="EI7" s="474"/>
      <c r="EJ7" s="474"/>
      <c r="EK7" s="474"/>
      <c r="EL7" s="474"/>
      <c r="EM7" s="474"/>
      <c r="EN7" s="474"/>
      <c r="EO7" s="474"/>
      <c r="EP7" s="474"/>
      <c r="EQ7" s="474"/>
      <c r="ER7" s="474"/>
      <c r="ES7" s="474"/>
      <c r="ET7" s="474"/>
      <c r="EU7" s="474"/>
      <c r="EV7" s="474"/>
      <c r="EW7" s="474"/>
      <c r="EX7" s="474"/>
      <c r="EY7" s="474"/>
      <c r="EZ7" s="474"/>
      <c r="FA7" s="474"/>
      <c r="FB7" s="474"/>
      <c r="FC7" s="474"/>
      <c r="FD7" s="474"/>
      <c r="FE7" s="474"/>
      <c r="FF7" s="474"/>
      <c r="FG7" s="474"/>
      <c r="FH7" s="474"/>
      <c r="FI7" s="474"/>
      <c r="FJ7" s="474"/>
      <c r="FK7" s="474"/>
      <c r="FL7" s="474"/>
      <c r="FM7" s="474"/>
      <c r="FN7" s="474"/>
      <c r="FO7" s="474"/>
      <c r="FP7" s="474"/>
      <c r="FQ7" s="474"/>
      <c r="FR7" s="474"/>
      <c r="FS7" s="474"/>
      <c r="FT7" s="474"/>
      <c r="FU7" s="474"/>
      <c r="FV7" s="474"/>
      <c r="FW7" s="474"/>
      <c r="FX7" s="474"/>
      <c r="FY7" s="474"/>
      <c r="FZ7" s="474"/>
      <c r="GA7" s="474"/>
      <c r="GB7" s="474"/>
      <c r="GC7" s="474"/>
      <c r="GD7" s="474"/>
      <c r="GE7" s="474"/>
      <c r="GF7" s="474"/>
      <c r="GG7" s="474"/>
      <c r="GH7" s="474"/>
      <c r="GI7" s="474"/>
      <c r="GJ7" s="474"/>
      <c r="GK7" s="474"/>
      <c r="GL7" s="474"/>
      <c r="GM7" s="474"/>
      <c r="GN7" s="474"/>
      <c r="GO7" s="474"/>
      <c r="GP7" s="474"/>
      <c r="GQ7" s="474"/>
      <c r="GR7" s="474"/>
      <c r="GS7" s="474"/>
      <c r="GT7" s="474"/>
      <c r="GU7" s="474"/>
      <c r="GV7" s="474"/>
      <c r="GW7" s="474"/>
      <c r="GX7" s="474"/>
      <c r="GY7" s="474"/>
      <c r="GZ7" s="474"/>
      <c r="HA7" s="474"/>
      <c r="HB7" s="474"/>
      <c r="HC7" s="474"/>
      <c r="HD7" s="474"/>
      <c r="HE7" s="474"/>
      <c r="HF7" s="474"/>
      <c r="HG7" s="474"/>
      <c r="HH7" s="474"/>
      <c r="HI7" s="474"/>
      <c r="HJ7" s="474"/>
      <c r="HK7" s="474"/>
      <c r="HL7" s="474"/>
      <c r="HM7" s="474"/>
      <c r="HN7" s="474"/>
      <c r="HO7" s="474"/>
      <c r="HP7" s="474"/>
      <c r="HQ7" s="474"/>
      <c r="HR7" s="474"/>
      <c r="HS7" s="474"/>
      <c r="HT7" s="474"/>
      <c r="HU7" s="474"/>
      <c r="HV7" s="474"/>
      <c r="HW7" s="474"/>
      <c r="HX7" s="474"/>
      <c r="HY7" s="474"/>
      <c r="HZ7" s="474"/>
      <c r="IA7" s="474"/>
      <c r="IB7" s="474"/>
      <c r="IC7" s="474"/>
      <c r="ID7" s="474"/>
      <c r="IE7" s="474"/>
      <c r="IF7" s="474"/>
      <c r="IG7" s="474"/>
      <c r="IH7" s="474"/>
      <c r="II7" s="474"/>
      <c r="IJ7" s="474"/>
      <c r="IK7" s="474"/>
      <c r="IL7" s="474"/>
      <c r="IM7" s="474"/>
      <c r="IN7" s="474"/>
      <c r="IO7" s="474"/>
      <c r="IP7" s="474"/>
      <c r="IQ7" s="474"/>
      <c r="IR7" s="474"/>
      <c r="IS7" s="474"/>
      <c r="IT7" s="474"/>
      <c r="IU7" s="474"/>
      <c r="IV7" s="474"/>
      <c r="IW7" s="474"/>
      <c r="IX7" s="474"/>
      <c r="IY7" s="474"/>
      <c r="IZ7" s="474"/>
      <c r="JA7" s="474"/>
      <c r="JB7" s="474"/>
      <c r="JC7" s="474"/>
      <c r="JD7" s="474"/>
      <c r="JE7" s="474"/>
      <c r="JF7" s="474"/>
      <c r="JG7" s="474"/>
      <c r="JH7" s="474"/>
      <c r="JI7" s="474"/>
      <c r="JJ7" s="474"/>
      <c r="JK7" s="474"/>
      <c r="JL7" s="474"/>
      <c r="JM7" s="474"/>
      <c r="JN7" s="474"/>
      <c r="JO7" s="474"/>
      <c r="JP7" s="474"/>
      <c r="JQ7" s="474"/>
      <c r="JR7" s="474"/>
      <c r="JS7" s="474"/>
      <c r="JT7" s="474"/>
      <c r="JU7" s="474"/>
      <c r="JV7" s="474"/>
      <c r="JW7" s="474"/>
      <c r="JX7" s="474"/>
      <c r="JY7" s="474"/>
      <c r="JZ7" s="474"/>
      <c r="KA7" s="474"/>
      <c r="KB7" s="474"/>
      <c r="KC7" s="474"/>
      <c r="KD7" s="474"/>
      <c r="KE7" s="474"/>
      <c r="KF7" s="474"/>
      <c r="KG7" s="474"/>
      <c r="KH7" s="474"/>
      <c r="KI7" s="474"/>
      <c r="KJ7" s="474"/>
      <c r="KK7" s="474"/>
      <c r="KL7" s="474"/>
      <c r="KM7" s="474"/>
      <c r="KN7" s="474"/>
      <c r="KO7" s="474"/>
      <c r="KP7" s="474"/>
      <c r="KQ7" s="474"/>
      <c r="KR7" s="474"/>
      <c r="KS7" s="474"/>
      <c r="KT7" s="474"/>
      <c r="KU7" s="474"/>
      <c r="KV7" s="474"/>
      <c r="KW7" s="474"/>
      <c r="KX7" s="474"/>
      <c r="KY7" s="474"/>
      <c r="KZ7" s="474"/>
      <c r="LA7" s="474"/>
      <c r="LB7" s="474"/>
      <c r="LC7" s="474"/>
      <c r="LD7" s="474"/>
      <c r="LE7" s="474"/>
      <c r="LF7" s="474"/>
      <c r="LG7" s="474"/>
      <c r="LH7" s="474"/>
      <c r="LI7" s="474"/>
      <c r="LJ7" s="474"/>
      <c r="LK7" s="474"/>
      <c r="LL7" s="474"/>
      <c r="LM7" s="474"/>
      <c r="LN7" s="474"/>
      <c r="LO7" s="474"/>
      <c r="LP7" s="474"/>
      <c r="LQ7" s="474"/>
      <c r="LR7" s="474"/>
      <c r="LS7" s="474"/>
      <c r="LT7" s="474"/>
      <c r="LU7" s="474"/>
      <c r="LV7" s="474"/>
      <c r="LW7" s="474"/>
      <c r="LX7" s="474"/>
      <c r="LY7" s="474"/>
      <c r="LZ7" s="474"/>
      <c r="MA7" s="474"/>
      <c r="MB7" s="474"/>
      <c r="MC7" s="474"/>
      <c r="MD7" s="474"/>
      <c r="ME7" s="474"/>
      <c r="MF7" s="474"/>
      <c r="MG7" s="474"/>
      <c r="MH7" s="474"/>
      <c r="MI7" s="474"/>
      <c r="MJ7" s="474"/>
      <c r="MK7" s="474"/>
      <c r="ML7" s="474"/>
      <c r="MM7" s="474"/>
      <c r="MN7" s="474"/>
      <c r="MO7" s="474"/>
      <c r="MP7" s="474"/>
      <c r="MQ7" s="474"/>
      <c r="MR7" s="474"/>
      <c r="MS7" s="474"/>
      <c r="MT7" s="474"/>
      <c r="MU7" s="474"/>
      <c r="MV7" s="474"/>
      <c r="MW7" s="474"/>
      <c r="MX7" s="474"/>
      <c r="MY7" s="474"/>
      <c r="MZ7" s="474"/>
      <c r="NA7" s="474"/>
      <c r="NB7" s="474"/>
      <c r="NC7" s="474"/>
      <c r="ND7" s="474"/>
      <c r="NE7" s="474"/>
      <c r="NF7" s="474"/>
      <c r="NG7" s="474"/>
      <c r="NH7" s="474"/>
      <c r="NI7" s="474"/>
      <c r="NJ7" s="474"/>
      <c r="NK7" s="474"/>
      <c r="NL7" s="474"/>
      <c r="NM7" s="474"/>
      <c r="NN7" s="474"/>
      <c r="NO7" s="474"/>
      <c r="NP7" s="474"/>
      <c r="NQ7" s="474"/>
      <c r="NR7" s="474"/>
      <c r="NS7" s="474"/>
      <c r="NT7" s="474"/>
      <c r="NU7" s="474"/>
      <c r="NV7" s="474"/>
      <c r="NW7" s="474"/>
      <c r="NX7" s="474"/>
      <c r="NY7" s="474"/>
      <c r="NZ7" s="474"/>
      <c r="OA7" s="474"/>
      <c r="OB7" s="474"/>
      <c r="OC7" s="474"/>
      <c r="OD7" s="474"/>
      <c r="OE7" s="474"/>
      <c r="OF7" s="474"/>
      <c r="OG7" s="474"/>
      <c r="OH7" s="474"/>
      <c r="OI7" s="474"/>
      <c r="OJ7" s="474"/>
      <c r="OK7" s="474"/>
      <c r="OL7" s="474"/>
      <c r="OM7" s="474"/>
      <c r="ON7" s="474"/>
      <c r="OO7" s="474"/>
      <c r="OP7" s="474"/>
      <c r="OQ7" s="474"/>
      <c r="OR7" s="474"/>
      <c r="OS7" s="474"/>
      <c r="OT7" s="474"/>
      <c r="OU7" s="474"/>
      <c r="OV7" s="474"/>
      <c r="OW7" s="474"/>
      <c r="OX7" s="474"/>
      <c r="OY7" s="474"/>
      <c r="OZ7" s="474"/>
      <c r="PA7" s="474"/>
      <c r="PB7" s="474"/>
      <c r="PC7" s="474"/>
      <c r="PD7" s="474"/>
      <c r="PE7" s="474"/>
      <c r="PF7" s="474"/>
      <c r="PG7" s="474"/>
      <c r="PH7" s="474"/>
      <c r="PI7" s="474"/>
      <c r="PJ7" s="474"/>
      <c r="PK7" s="474"/>
      <c r="PL7" s="474"/>
      <c r="PM7" s="474"/>
      <c r="PN7" s="474"/>
      <c r="PO7" s="474"/>
      <c r="PP7" s="474"/>
      <c r="PQ7" s="474"/>
      <c r="PR7" s="474"/>
      <c r="PS7" s="474"/>
      <c r="PT7" s="474"/>
      <c r="PU7" s="474"/>
      <c r="PV7" s="474"/>
      <c r="PW7" s="474"/>
      <c r="PX7" s="474"/>
      <c r="PY7" s="474"/>
      <c r="PZ7" s="474"/>
      <c r="QA7" s="474"/>
      <c r="QB7" s="474"/>
      <c r="QC7" s="474"/>
      <c r="QD7" s="474"/>
      <c r="QE7" s="474"/>
      <c r="QF7" s="474"/>
      <c r="QG7" s="474"/>
      <c r="QH7" s="474"/>
      <c r="QI7" s="474"/>
      <c r="QJ7" s="474"/>
      <c r="QK7" s="474"/>
      <c r="QL7" s="474"/>
      <c r="QM7" s="474"/>
      <c r="QN7" s="474"/>
      <c r="QO7" s="474"/>
      <c r="QP7" s="474"/>
      <c r="QQ7" s="474"/>
      <c r="QR7" s="474"/>
      <c r="QS7" s="474"/>
      <c r="QT7" s="474"/>
      <c r="QU7" s="474"/>
      <c r="QV7" s="474"/>
      <c r="QW7" s="474"/>
      <c r="QX7" s="474"/>
      <c r="QY7" s="474"/>
      <c r="QZ7" s="474"/>
      <c r="RA7" s="474"/>
      <c r="RB7" s="474"/>
      <c r="RC7" s="474"/>
      <c r="RD7" s="474"/>
      <c r="RE7" s="474"/>
      <c r="RF7" s="474"/>
      <c r="RG7" s="474"/>
      <c r="RH7" s="474"/>
      <c r="RI7" s="474"/>
      <c r="RJ7" s="474"/>
      <c r="RK7" s="474"/>
      <c r="RL7" s="474"/>
      <c r="RM7" s="474"/>
      <c r="RN7" s="474"/>
      <c r="RO7" s="474"/>
      <c r="RP7" s="474"/>
      <c r="RQ7" s="474"/>
      <c r="RR7" s="474"/>
      <c r="RS7" s="474"/>
      <c r="RT7" s="474"/>
      <c r="RU7" s="474"/>
      <c r="RV7" s="474"/>
      <c r="RW7" s="474"/>
      <c r="RX7" s="474"/>
      <c r="RY7" s="474"/>
      <c r="RZ7" s="474"/>
      <c r="SA7" s="474"/>
      <c r="SB7" s="474"/>
      <c r="SC7" s="474"/>
      <c r="SD7" s="474"/>
      <c r="SE7" s="474"/>
      <c r="SF7" s="474"/>
      <c r="SG7" s="474"/>
      <c r="SH7" s="474"/>
      <c r="SI7" s="474"/>
      <c r="SJ7" s="474"/>
      <c r="SK7" s="474"/>
      <c r="SL7" s="474"/>
      <c r="SM7" s="474"/>
      <c r="SN7" s="474"/>
      <c r="SO7" s="474"/>
      <c r="SP7" s="474"/>
      <c r="SQ7" s="474"/>
      <c r="SR7" s="474"/>
      <c r="SS7" s="474"/>
      <c r="ST7" s="474"/>
      <c r="SU7" s="474"/>
      <c r="SV7" s="474"/>
      <c r="SW7" s="474"/>
      <c r="SX7" s="474"/>
      <c r="SY7" s="474"/>
      <c r="SZ7" s="474"/>
      <c r="TA7" s="474"/>
      <c r="TB7" s="474"/>
      <c r="TC7" s="474"/>
      <c r="TD7" s="474"/>
      <c r="TE7" s="474"/>
      <c r="TF7" s="474"/>
      <c r="TG7" s="474"/>
      <c r="TH7" s="474"/>
      <c r="TI7" s="474"/>
      <c r="TJ7" s="474"/>
      <c r="TK7" s="474"/>
      <c r="TL7" s="474"/>
      <c r="TM7" s="474"/>
      <c r="TN7" s="474"/>
      <c r="TO7" s="474"/>
      <c r="TP7" s="474"/>
      <c r="TQ7" s="474"/>
      <c r="TR7" s="474"/>
      <c r="TS7" s="474"/>
      <c r="TT7" s="474"/>
      <c r="TU7" s="474"/>
      <c r="TV7" s="474"/>
      <c r="TW7" s="474"/>
      <c r="TX7" s="474"/>
      <c r="TY7" s="474"/>
      <c r="TZ7" s="474"/>
      <c r="UA7" s="474"/>
      <c r="UB7" s="474"/>
      <c r="UC7" s="474"/>
      <c r="UD7" s="474"/>
      <c r="UE7" s="474"/>
      <c r="UF7" s="474"/>
      <c r="UG7" s="474"/>
      <c r="UH7" s="474"/>
      <c r="UI7" s="474"/>
      <c r="UJ7" s="474"/>
      <c r="UK7" s="474"/>
      <c r="UL7" s="474"/>
      <c r="UM7" s="474"/>
      <c r="UN7" s="474"/>
      <c r="UO7" s="474"/>
      <c r="UP7" s="474"/>
      <c r="UQ7" s="474"/>
      <c r="UR7" s="474"/>
      <c r="US7" s="474"/>
      <c r="UT7" s="474"/>
      <c r="UU7" s="474"/>
      <c r="UV7" s="474"/>
      <c r="UW7" s="474"/>
      <c r="UX7" s="474"/>
      <c r="UY7" s="474"/>
      <c r="UZ7" s="474"/>
      <c r="VA7" s="474"/>
      <c r="VB7" s="474"/>
      <c r="VC7" s="474"/>
      <c r="VD7" s="474"/>
      <c r="VE7" s="474"/>
      <c r="VF7" s="474"/>
      <c r="VG7" s="474"/>
      <c r="VH7" s="474"/>
      <c r="VI7" s="474"/>
      <c r="VJ7" s="474"/>
      <c r="VK7" s="474"/>
      <c r="VL7" s="474"/>
      <c r="VM7" s="474"/>
      <c r="VN7" s="474"/>
      <c r="VO7" s="474"/>
      <c r="VP7" s="474"/>
      <c r="VQ7" s="474"/>
      <c r="VR7" s="474"/>
      <c r="VS7" s="474"/>
      <c r="VT7" s="474"/>
      <c r="VU7" s="474"/>
      <c r="VV7" s="474"/>
      <c r="VW7" s="474"/>
      <c r="VX7" s="474"/>
      <c r="VY7" s="474"/>
      <c r="VZ7" s="474"/>
      <c r="WA7" s="474"/>
      <c r="WB7" s="474"/>
      <c r="WC7" s="474"/>
      <c r="WD7" s="474"/>
      <c r="WE7" s="474"/>
      <c r="WF7" s="474"/>
      <c r="WG7" s="474"/>
      <c r="WH7" s="474"/>
      <c r="WI7" s="474"/>
      <c r="WJ7" s="474"/>
      <c r="WK7" s="474"/>
      <c r="WL7" s="474"/>
      <c r="WM7" s="474"/>
      <c r="WN7" s="474"/>
      <c r="WO7" s="474"/>
      <c r="WP7" s="474"/>
      <c r="WQ7" s="474"/>
      <c r="WR7" s="474"/>
      <c r="WS7" s="474"/>
      <c r="WT7" s="474"/>
      <c r="WU7" s="474"/>
      <c r="WV7" s="474"/>
      <c r="WW7" s="474"/>
      <c r="WX7" s="474"/>
      <c r="WY7" s="474"/>
      <c r="WZ7" s="474"/>
      <c r="XA7" s="474"/>
      <c r="XB7" s="474"/>
      <c r="XC7" s="474"/>
      <c r="XD7" s="474"/>
      <c r="XE7" s="474"/>
      <c r="XF7" s="474"/>
      <c r="XG7" s="474"/>
      <c r="XH7" s="474"/>
      <c r="XI7" s="474"/>
      <c r="XJ7" s="474"/>
      <c r="XK7" s="474"/>
      <c r="XL7" s="474"/>
      <c r="XM7" s="474"/>
      <c r="XN7" s="474"/>
      <c r="XO7" s="474"/>
      <c r="XP7" s="474"/>
      <c r="XQ7" s="474"/>
      <c r="XR7" s="474"/>
      <c r="XS7" s="474"/>
      <c r="XT7" s="474"/>
      <c r="XU7" s="474"/>
      <c r="XV7" s="474"/>
      <c r="XW7" s="474"/>
      <c r="XX7" s="474"/>
      <c r="XY7" s="474"/>
      <c r="XZ7" s="474"/>
      <c r="YA7" s="474"/>
      <c r="YB7" s="474"/>
      <c r="YC7" s="474"/>
      <c r="YD7" s="474"/>
      <c r="YE7" s="474"/>
      <c r="YF7" s="474"/>
      <c r="YG7" s="474"/>
      <c r="YH7" s="474"/>
      <c r="YI7" s="474"/>
      <c r="YJ7" s="474"/>
      <c r="YK7" s="474"/>
      <c r="YL7" s="474"/>
      <c r="YM7" s="474"/>
      <c r="YN7" s="474"/>
      <c r="YO7" s="474"/>
      <c r="YP7" s="474"/>
      <c r="YQ7" s="474"/>
      <c r="YR7" s="474"/>
      <c r="YS7" s="474"/>
      <c r="YT7" s="474"/>
      <c r="YU7" s="474"/>
      <c r="YV7" s="474"/>
      <c r="YW7" s="474"/>
      <c r="YX7" s="474"/>
      <c r="YY7" s="474"/>
      <c r="YZ7" s="474"/>
      <c r="ZA7" s="474"/>
      <c r="ZB7" s="474"/>
      <c r="ZC7" s="474"/>
      <c r="ZD7" s="474"/>
      <c r="ZE7" s="474"/>
      <c r="ZF7" s="474"/>
      <c r="ZG7" s="474"/>
      <c r="ZH7" s="474"/>
      <c r="ZI7" s="474"/>
      <c r="ZJ7" s="474"/>
      <c r="ZK7" s="474"/>
      <c r="ZL7" s="474"/>
      <c r="ZM7" s="474"/>
      <c r="ZN7" s="474"/>
      <c r="ZO7" s="474"/>
      <c r="ZP7" s="474"/>
      <c r="ZQ7" s="474"/>
      <c r="ZR7" s="474"/>
      <c r="ZS7" s="474"/>
      <c r="ZT7" s="474"/>
      <c r="ZU7" s="474"/>
      <c r="ZV7" s="474"/>
      <c r="ZW7" s="474"/>
      <c r="ZX7" s="474"/>
      <c r="ZY7" s="474"/>
      <c r="ZZ7" s="474"/>
      <c r="AAA7" s="474"/>
      <c r="AAB7" s="474"/>
      <c r="AAC7" s="474"/>
      <c r="AAD7" s="474"/>
      <c r="AAE7" s="474"/>
      <c r="AAF7" s="474"/>
      <c r="AAG7" s="474"/>
      <c r="AAH7" s="474"/>
      <c r="AAI7" s="474"/>
      <c r="AAJ7" s="474"/>
      <c r="AAK7" s="474"/>
      <c r="AAL7" s="474"/>
      <c r="AAM7" s="474"/>
      <c r="AAN7" s="474"/>
      <c r="AAO7" s="474"/>
      <c r="AAP7" s="474"/>
      <c r="AAQ7" s="474"/>
      <c r="AAR7" s="474"/>
      <c r="AAS7" s="474"/>
      <c r="AAT7" s="474"/>
      <c r="AAU7" s="474"/>
      <c r="AAV7" s="474"/>
      <c r="AAW7" s="474"/>
      <c r="AAX7" s="474"/>
      <c r="AAY7" s="474"/>
      <c r="AAZ7" s="474"/>
      <c r="ABA7" s="474"/>
      <c r="ABB7" s="474"/>
      <c r="ABC7" s="474"/>
      <c r="ABD7" s="474"/>
      <c r="ABE7" s="474"/>
      <c r="ABF7" s="474"/>
      <c r="ABG7" s="474"/>
      <c r="ABH7" s="474"/>
      <c r="ABI7" s="474"/>
      <c r="ABJ7" s="474"/>
      <c r="ABK7" s="474"/>
      <c r="ABL7" s="474"/>
      <c r="ABM7" s="474"/>
      <c r="ABN7" s="474"/>
      <c r="ABO7" s="474"/>
      <c r="ABP7" s="474"/>
      <c r="ABQ7" s="474"/>
      <c r="ABR7" s="474"/>
      <c r="ABS7" s="474"/>
      <c r="ABT7" s="474"/>
      <c r="ABU7" s="474"/>
      <c r="ABV7" s="474"/>
      <c r="ABW7" s="474"/>
      <c r="ABX7" s="474"/>
      <c r="ABY7" s="474"/>
      <c r="ABZ7" s="474"/>
      <c r="ACA7" s="474"/>
      <c r="ACB7" s="474"/>
      <c r="ACC7" s="474"/>
      <c r="ACD7" s="474"/>
      <c r="ACE7" s="474"/>
      <c r="ACF7" s="474"/>
      <c r="ACG7" s="474"/>
      <c r="ACH7" s="474"/>
      <c r="ACI7" s="474"/>
      <c r="ACJ7" s="474"/>
      <c r="ACK7" s="474"/>
      <c r="ACL7" s="474"/>
      <c r="ACM7" s="474"/>
      <c r="ACN7" s="474"/>
      <c r="ACO7" s="474"/>
      <c r="ACP7" s="474"/>
      <c r="ACQ7" s="474"/>
      <c r="ACR7" s="474"/>
      <c r="ACS7" s="474"/>
      <c r="ACT7" s="474"/>
      <c r="ACU7" s="474"/>
      <c r="ACV7" s="474"/>
      <c r="ACW7" s="474"/>
      <c r="ACX7" s="474"/>
      <c r="ACY7" s="474"/>
      <c r="ACZ7" s="474"/>
      <c r="ADA7" s="474"/>
      <c r="ADB7" s="474"/>
      <c r="ADC7" s="474"/>
      <c r="ADD7" s="474"/>
      <c r="ADE7" s="474"/>
      <c r="ADF7" s="474"/>
      <c r="ADG7" s="474"/>
      <c r="ADH7" s="474"/>
      <c r="ADI7" s="474"/>
      <c r="ADJ7" s="474"/>
      <c r="ADK7" s="474"/>
      <c r="ADL7" s="474"/>
      <c r="ADM7" s="474"/>
      <c r="ADN7" s="474"/>
      <c r="ADO7" s="474"/>
      <c r="ADP7" s="474"/>
      <c r="ADQ7" s="474"/>
      <c r="ADR7" s="474"/>
      <c r="ADS7" s="474"/>
      <c r="ADT7" s="474"/>
      <c r="ADU7" s="474"/>
      <c r="ADV7" s="474"/>
      <c r="ADW7" s="474"/>
      <c r="ADX7" s="474"/>
      <c r="ADY7" s="474"/>
      <c r="ADZ7" s="474"/>
      <c r="AEA7" s="474"/>
      <c r="AEB7" s="474"/>
      <c r="AEC7" s="474"/>
      <c r="AED7" s="474"/>
      <c r="AEE7" s="474"/>
      <c r="AEF7" s="474"/>
      <c r="AEG7" s="474"/>
      <c r="AEH7" s="474"/>
      <c r="AEI7" s="474"/>
      <c r="AEJ7" s="474"/>
      <c r="AEK7" s="474"/>
      <c r="AEL7" s="474"/>
      <c r="AEM7" s="474"/>
      <c r="AEN7" s="474"/>
      <c r="AEO7" s="474"/>
      <c r="AEP7" s="474"/>
      <c r="AEQ7" s="474"/>
      <c r="AER7" s="474"/>
      <c r="AES7" s="474"/>
      <c r="AET7" s="474"/>
      <c r="AEU7" s="474"/>
      <c r="AEV7" s="474"/>
      <c r="AEW7" s="474"/>
      <c r="AEX7" s="474"/>
      <c r="AEY7" s="474"/>
      <c r="AEZ7" s="474"/>
      <c r="AFA7" s="474"/>
      <c r="AFB7" s="474"/>
    </row>
    <row r="8" spans="1:834" s="683" customFormat="1" ht="19.95" customHeight="1" thickTop="1" thickBot="1" x14ac:dyDescent="0.35">
      <c r="A8" s="679" t="s">
        <v>95</v>
      </c>
      <c r="B8" s="331">
        <v>0</v>
      </c>
      <c r="C8" s="331" t="s">
        <v>544</v>
      </c>
      <c r="D8" s="331">
        <v>0</v>
      </c>
      <c r="E8" s="331">
        <v>0</v>
      </c>
      <c r="F8" s="331">
        <v>0</v>
      </c>
      <c r="G8" s="331">
        <v>0</v>
      </c>
      <c r="H8" s="331">
        <v>0</v>
      </c>
      <c r="I8" s="331" t="s">
        <v>544</v>
      </c>
      <c r="O8" s="474"/>
      <c r="P8" s="474"/>
      <c r="Q8" s="474"/>
      <c r="R8" s="474"/>
      <c r="S8" s="474"/>
      <c r="T8" s="474"/>
      <c r="U8" s="474"/>
      <c r="V8" s="474"/>
      <c r="W8" s="474"/>
      <c r="X8" s="474"/>
      <c r="Y8" s="474"/>
      <c r="Z8" s="474"/>
      <c r="AA8" s="474"/>
      <c r="AB8" s="474"/>
      <c r="AC8" s="474"/>
      <c r="AD8" s="474"/>
      <c r="AE8" s="474"/>
      <c r="AF8" s="474"/>
      <c r="AG8" s="474"/>
      <c r="AH8" s="474"/>
      <c r="AI8" s="474"/>
      <c r="AJ8" s="474"/>
      <c r="AK8" s="474"/>
      <c r="AL8" s="474"/>
      <c r="AM8" s="474"/>
      <c r="AN8" s="474"/>
      <c r="AO8" s="474"/>
      <c r="AP8" s="474"/>
      <c r="AQ8" s="474"/>
      <c r="AR8" s="474"/>
      <c r="AS8" s="474"/>
      <c r="AT8" s="474"/>
      <c r="AU8" s="474"/>
      <c r="AV8" s="474"/>
      <c r="AW8" s="474"/>
      <c r="AX8" s="474"/>
      <c r="AY8" s="474"/>
      <c r="AZ8" s="474"/>
      <c r="BA8" s="474"/>
      <c r="BB8" s="474"/>
      <c r="BC8" s="474"/>
      <c r="BD8" s="474"/>
      <c r="BE8" s="474"/>
      <c r="BF8" s="474"/>
      <c r="BG8" s="474"/>
      <c r="BH8" s="474"/>
      <c r="BI8" s="474"/>
      <c r="BJ8" s="474"/>
      <c r="BK8" s="474"/>
      <c r="BL8" s="474"/>
      <c r="BM8" s="474"/>
      <c r="BN8" s="474"/>
      <c r="BO8" s="474"/>
      <c r="BP8" s="474"/>
      <c r="BQ8" s="474"/>
      <c r="BR8" s="474"/>
      <c r="BS8" s="474"/>
      <c r="BT8" s="474"/>
      <c r="BU8" s="474"/>
      <c r="BV8" s="474"/>
      <c r="BW8" s="474"/>
      <c r="BX8" s="474"/>
      <c r="BY8" s="474"/>
      <c r="BZ8" s="474"/>
      <c r="CA8" s="474"/>
      <c r="CB8" s="474"/>
      <c r="CC8" s="474"/>
      <c r="CD8" s="474"/>
      <c r="CE8" s="474"/>
      <c r="CF8" s="474"/>
      <c r="CG8" s="474"/>
      <c r="CH8" s="474"/>
      <c r="CI8" s="474"/>
      <c r="CJ8" s="474"/>
      <c r="CK8" s="474"/>
      <c r="CL8" s="474"/>
      <c r="CM8" s="474"/>
      <c r="CN8" s="474"/>
      <c r="CO8" s="474"/>
      <c r="CP8" s="474"/>
      <c r="CQ8" s="474"/>
      <c r="CR8" s="474"/>
      <c r="CS8" s="474"/>
      <c r="CT8" s="474"/>
      <c r="CU8" s="474"/>
      <c r="CV8" s="474"/>
      <c r="CW8" s="474"/>
      <c r="CX8" s="474"/>
      <c r="CY8" s="474"/>
      <c r="CZ8" s="474"/>
      <c r="DA8" s="474"/>
      <c r="DB8" s="474"/>
      <c r="DC8" s="474"/>
      <c r="DD8" s="474"/>
      <c r="DE8" s="474"/>
      <c r="DF8" s="474"/>
      <c r="DG8" s="474"/>
      <c r="DH8" s="474"/>
      <c r="DI8" s="474"/>
      <c r="DJ8" s="474"/>
      <c r="DK8" s="474"/>
      <c r="DL8" s="474"/>
      <c r="DM8" s="474"/>
      <c r="DN8" s="474"/>
      <c r="DO8" s="474"/>
      <c r="DP8" s="474"/>
      <c r="DQ8" s="474"/>
      <c r="DR8" s="474"/>
      <c r="DS8" s="474"/>
      <c r="DT8" s="474"/>
      <c r="DU8" s="474"/>
      <c r="DV8" s="474"/>
      <c r="DW8" s="474"/>
      <c r="DX8" s="474"/>
      <c r="DY8" s="474"/>
      <c r="DZ8" s="474"/>
      <c r="EA8" s="474"/>
      <c r="EB8" s="474"/>
      <c r="EC8" s="474"/>
      <c r="ED8" s="474"/>
      <c r="EE8" s="474"/>
      <c r="EF8" s="474"/>
      <c r="EG8" s="474"/>
      <c r="EH8" s="474"/>
      <c r="EI8" s="474"/>
      <c r="EJ8" s="474"/>
      <c r="EK8" s="474"/>
      <c r="EL8" s="474"/>
      <c r="EM8" s="474"/>
      <c r="EN8" s="474"/>
      <c r="EO8" s="474"/>
      <c r="EP8" s="474"/>
      <c r="EQ8" s="474"/>
      <c r="ER8" s="474"/>
      <c r="ES8" s="474"/>
      <c r="ET8" s="474"/>
      <c r="EU8" s="474"/>
      <c r="EV8" s="474"/>
      <c r="EW8" s="474"/>
      <c r="EX8" s="474"/>
      <c r="EY8" s="474"/>
      <c r="EZ8" s="474"/>
      <c r="FA8" s="474"/>
      <c r="FB8" s="474"/>
      <c r="FC8" s="474"/>
      <c r="FD8" s="474"/>
      <c r="FE8" s="474"/>
      <c r="FF8" s="474"/>
      <c r="FG8" s="474"/>
      <c r="FH8" s="474"/>
      <c r="FI8" s="474"/>
      <c r="FJ8" s="474"/>
      <c r="FK8" s="474"/>
      <c r="FL8" s="474"/>
      <c r="FM8" s="474"/>
      <c r="FN8" s="474"/>
      <c r="FO8" s="474"/>
      <c r="FP8" s="474"/>
      <c r="FQ8" s="474"/>
      <c r="FR8" s="474"/>
      <c r="FS8" s="474"/>
      <c r="FT8" s="474"/>
      <c r="FU8" s="474"/>
      <c r="FV8" s="474"/>
      <c r="FW8" s="474"/>
      <c r="FX8" s="474"/>
      <c r="FY8" s="474"/>
      <c r="FZ8" s="474"/>
      <c r="GA8" s="474"/>
      <c r="GB8" s="474"/>
      <c r="GC8" s="474"/>
      <c r="GD8" s="474"/>
      <c r="GE8" s="474"/>
      <c r="GF8" s="474"/>
      <c r="GG8" s="474"/>
      <c r="GH8" s="474"/>
      <c r="GI8" s="474"/>
      <c r="GJ8" s="474"/>
      <c r="GK8" s="474"/>
      <c r="GL8" s="474"/>
      <c r="GM8" s="474"/>
      <c r="GN8" s="474"/>
      <c r="GO8" s="474"/>
      <c r="GP8" s="474"/>
      <c r="GQ8" s="474"/>
      <c r="GR8" s="474"/>
      <c r="GS8" s="474"/>
      <c r="GT8" s="474"/>
      <c r="GU8" s="474"/>
      <c r="GV8" s="474"/>
      <c r="GW8" s="474"/>
      <c r="GX8" s="474"/>
      <c r="GY8" s="474"/>
      <c r="GZ8" s="474"/>
      <c r="HA8" s="474"/>
      <c r="HB8" s="474"/>
      <c r="HC8" s="474"/>
      <c r="HD8" s="474"/>
      <c r="HE8" s="474"/>
      <c r="HF8" s="474"/>
      <c r="HG8" s="474"/>
      <c r="HH8" s="474"/>
      <c r="HI8" s="474"/>
      <c r="HJ8" s="474"/>
      <c r="HK8" s="474"/>
      <c r="HL8" s="474"/>
      <c r="HM8" s="474"/>
      <c r="HN8" s="474"/>
      <c r="HO8" s="474"/>
      <c r="HP8" s="474"/>
      <c r="HQ8" s="474"/>
      <c r="HR8" s="474"/>
      <c r="HS8" s="474"/>
      <c r="HT8" s="474"/>
      <c r="HU8" s="474"/>
      <c r="HV8" s="474"/>
      <c r="HW8" s="474"/>
      <c r="HX8" s="474"/>
      <c r="HY8" s="474"/>
      <c r="HZ8" s="474"/>
      <c r="IA8" s="474"/>
      <c r="IB8" s="474"/>
      <c r="IC8" s="474"/>
      <c r="ID8" s="474"/>
      <c r="IE8" s="474"/>
      <c r="IF8" s="474"/>
      <c r="IG8" s="474"/>
      <c r="IH8" s="474"/>
      <c r="II8" s="474"/>
      <c r="IJ8" s="474"/>
      <c r="IK8" s="474"/>
      <c r="IL8" s="474"/>
      <c r="IM8" s="474"/>
      <c r="IN8" s="474"/>
      <c r="IO8" s="474"/>
      <c r="IP8" s="474"/>
      <c r="IQ8" s="474"/>
      <c r="IR8" s="474"/>
      <c r="IS8" s="474"/>
      <c r="IT8" s="474"/>
      <c r="IU8" s="474"/>
      <c r="IV8" s="474"/>
      <c r="IW8" s="474"/>
      <c r="IX8" s="474"/>
      <c r="IY8" s="474"/>
      <c r="IZ8" s="474"/>
      <c r="JA8" s="474"/>
      <c r="JB8" s="474"/>
      <c r="JC8" s="474"/>
      <c r="JD8" s="474"/>
      <c r="JE8" s="474"/>
      <c r="JF8" s="474"/>
      <c r="JG8" s="474"/>
      <c r="JH8" s="474"/>
      <c r="JI8" s="474"/>
      <c r="JJ8" s="474"/>
      <c r="JK8" s="474"/>
      <c r="JL8" s="474"/>
      <c r="JM8" s="474"/>
      <c r="JN8" s="474"/>
      <c r="JO8" s="474"/>
      <c r="JP8" s="474"/>
      <c r="JQ8" s="474"/>
      <c r="JR8" s="474"/>
      <c r="JS8" s="474"/>
      <c r="JT8" s="474"/>
      <c r="JU8" s="474"/>
      <c r="JV8" s="474"/>
      <c r="JW8" s="474"/>
      <c r="JX8" s="474"/>
      <c r="JY8" s="474"/>
      <c r="JZ8" s="474"/>
      <c r="KA8" s="474"/>
      <c r="KB8" s="474"/>
      <c r="KC8" s="474"/>
      <c r="KD8" s="474"/>
      <c r="KE8" s="474"/>
      <c r="KF8" s="474"/>
      <c r="KG8" s="474"/>
      <c r="KH8" s="474"/>
      <c r="KI8" s="474"/>
      <c r="KJ8" s="474"/>
      <c r="KK8" s="474"/>
      <c r="KL8" s="474"/>
      <c r="KM8" s="474"/>
      <c r="KN8" s="474"/>
      <c r="KO8" s="474"/>
      <c r="KP8" s="474"/>
      <c r="KQ8" s="474"/>
      <c r="KR8" s="474"/>
      <c r="KS8" s="474"/>
      <c r="KT8" s="474"/>
      <c r="KU8" s="474"/>
      <c r="KV8" s="474"/>
      <c r="KW8" s="474"/>
      <c r="KX8" s="474"/>
      <c r="KY8" s="474"/>
      <c r="KZ8" s="474"/>
      <c r="LA8" s="474"/>
      <c r="LB8" s="474"/>
      <c r="LC8" s="474"/>
      <c r="LD8" s="474"/>
      <c r="LE8" s="474"/>
      <c r="LF8" s="474"/>
      <c r="LG8" s="474"/>
      <c r="LH8" s="474"/>
      <c r="LI8" s="474"/>
      <c r="LJ8" s="474"/>
      <c r="LK8" s="474"/>
      <c r="LL8" s="474"/>
      <c r="LM8" s="474"/>
      <c r="LN8" s="474"/>
      <c r="LO8" s="474"/>
      <c r="LP8" s="474"/>
      <c r="LQ8" s="474"/>
      <c r="LR8" s="474"/>
      <c r="LS8" s="474"/>
      <c r="LT8" s="474"/>
      <c r="LU8" s="474"/>
      <c r="LV8" s="474"/>
      <c r="LW8" s="474"/>
      <c r="LX8" s="474"/>
      <c r="LY8" s="474"/>
      <c r="LZ8" s="474"/>
      <c r="MA8" s="474"/>
      <c r="MB8" s="474"/>
      <c r="MC8" s="474"/>
      <c r="MD8" s="474"/>
      <c r="ME8" s="474"/>
      <c r="MF8" s="474"/>
      <c r="MG8" s="474"/>
      <c r="MH8" s="474"/>
      <c r="MI8" s="474"/>
      <c r="MJ8" s="474"/>
      <c r="MK8" s="474"/>
      <c r="ML8" s="474"/>
      <c r="MM8" s="474"/>
      <c r="MN8" s="474"/>
      <c r="MO8" s="474"/>
      <c r="MP8" s="474"/>
      <c r="MQ8" s="474"/>
      <c r="MR8" s="474"/>
      <c r="MS8" s="474"/>
      <c r="MT8" s="474"/>
      <c r="MU8" s="474"/>
      <c r="MV8" s="474"/>
      <c r="MW8" s="474"/>
      <c r="MX8" s="474"/>
      <c r="MY8" s="474"/>
      <c r="MZ8" s="474"/>
      <c r="NA8" s="474"/>
      <c r="NB8" s="474"/>
      <c r="NC8" s="474"/>
      <c r="ND8" s="474"/>
      <c r="NE8" s="474"/>
      <c r="NF8" s="474"/>
      <c r="NG8" s="474"/>
      <c r="NH8" s="474"/>
      <c r="NI8" s="474"/>
      <c r="NJ8" s="474"/>
      <c r="NK8" s="474"/>
      <c r="NL8" s="474"/>
      <c r="NM8" s="474"/>
      <c r="NN8" s="474"/>
      <c r="NO8" s="474"/>
      <c r="NP8" s="474"/>
      <c r="NQ8" s="474"/>
      <c r="NR8" s="474"/>
      <c r="NS8" s="474"/>
      <c r="NT8" s="474"/>
      <c r="NU8" s="474"/>
      <c r="NV8" s="474"/>
      <c r="NW8" s="474"/>
      <c r="NX8" s="474"/>
      <c r="NY8" s="474"/>
      <c r="NZ8" s="474"/>
      <c r="OA8" s="474"/>
      <c r="OB8" s="474"/>
      <c r="OC8" s="474"/>
      <c r="OD8" s="474"/>
      <c r="OE8" s="474"/>
      <c r="OF8" s="474"/>
      <c r="OG8" s="474"/>
      <c r="OH8" s="474"/>
      <c r="OI8" s="474"/>
      <c r="OJ8" s="474"/>
      <c r="OK8" s="474"/>
      <c r="OL8" s="474"/>
      <c r="OM8" s="474"/>
      <c r="ON8" s="474"/>
      <c r="OO8" s="474"/>
      <c r="OP8" s="474"/>
      <c r="OQ8" s="474"/>
      <c r="OR8" s="474"/>
      <c r="OS8" s="474"/>
      <c r="OT8" s="474"/>
      <c r="OU8" s="474"/>
      <c r="OV8" s="474"/>
      <c r="OW8" s="474"/>
      <c r="OX8" s="474"/>
      <c r="OY8" s="474"/>
      <c r="OZ8" s="474"/>
      <c r="PA8" s="474"/>
      <c r="PB8" s="474"/>
      <c r="PC8" s="474"/>
      <c r="PD8" s="474"/>
      <c r="PE8" s="474"/>
      <c r="PF8" s="474"/>
      <c r="PG8" s="474"/>
      <c r="PH8" s="474"/>
      <c r="PI8" s="474"/>
      <c r="PJ8" s="474"/>
      <c r="PK8" s="474"/>
      <c r="PL8" s="474"/>
      <c r="PM8" s="474"/>
      <c r="PN8" s="474"/>
      <c r="PO8" s="474"/>
      <c r="PP8" s="474"/>
      <c r="PQ8" s="474"/>
      <c r="PR8" s="474"/>
      <c r="PS8" s="474"/>
      <c r="PT8" s="474"/>
      <c r="PU8" s="474"/>
      <c r="PV8" s="474"/>
      <c r="PW8" s="474"/>
      <c r="PX8" s="474"/>
      <c r="PY8" s="474"/>
      <c r="PZ8" s="474"/>
      <c r="QA8" s="474"/>
      <c r="QB8" s="474"/>
      <c r="QC8" s="474"/>
      <c r="QD8" s="474"/>
      <c r="QE8" s="474"/>
      <c r="QF8" s="474"/>
      <c r="QG8" s="474"/>
      <c r="QH8" s="474"/>
      <c r="QI8" s="474"/>
      <c r="QJ8" s="474"/>
      <c r="QK8" s="474"/>
      <c r="QL8" s="474"/>
      <c r="QM8" s="474"/>
      <c r="QN8" s="474"/>
      <c r="QO8" s="474"/>
      <c r="QP8" s="474"/>
      <c r="QQ8" s="474"/>
      <c r="QR8" s="474"/>
      <c r="QS8" s="474"/>
      <c r="QT8" s="474"/>
      <c r="QU8" s="474"/>
      <c r="QV8" s="474"/>
      <c r="QW8" s="474"/>
      <c r="QX8" s="474"/>
      <c r="QY8" s="474"/>
      <c r="QZ8" s="474"/>
      <c r="RA8" s="474"/>
      <c r="RB8" s="474"/>
      <c r="RC8" s="474"/>
      <c r="RD8" s="474"/>
      <c r="RE8" s="474"/>
      <c r="RF8" s="474"/>
      <c r="RG8" s="474"/>
      <c r="RH8" s="474"/>
      <c r="RI8" s="474"/>
      <c r="RJ8" s="474"/>
      <c r="RK8" s="474"/>
      <c r="RL8" s="474"/>
      <c r="RM8" s="474"/>
      <c r="RN8" s="474"/>
      <c r="RO8" s="474"/>
      <c r="RP8" s="474"/>
      <c r="RQ8" s="474"/>
      <c r="RR8" s="474"/>
      <c r="RS8" s="474"/>
      <c r="RT8" s="474"/>
      <c r="RU8" s="474"/>
      <c r="RV8" s="474"/>
      <c r="RW8" s="474"/>
      <c r="RX8" s="474"/>
      <c r="RY8" s="474"/>
      <c r="RZ8" s="474"/>
      <c r="SA8" s="474"/>
      <c r="SB8" s="474"/>
      <c r="SC8" s="474"/>
      <c r="SD8" s="474"/>
      <c r="SE8" s="474"/>
      <c r="SF8" s="474"/>
      <c r="SG8" s="474"/>
      <c r="SH8" s="474"/>
      <c r="SI8" s="474"/>
      <c r="SJ8" s="474"/>
      <c r="SK8" s="474"/>
      <c r="SL8" s="474"/>
      <c r="SM8" s="474"/>
      <c r="SN8" s="474"/>
      <c r="SO8" s="474"/>
      <c r="SP8" s="474"/>
      <c r="SQ8" s="474"/>
      <c r="SR8" s="474"/>
      <c r="SS8" s="474"/>
      <c r="ST8" s="474"/>
      <c r="SU8" s="474"/>
      <c r="SV8" s="474"/>
      <c r="SW8" s="474"/>
      <c r="SX8" s="474"/>
      <c r="SY8" s="474"/>
      <c r="SZ8" s="474"/>
      <c r="TA8" s="474"/>
      <c r="TB8" s="474"/>
      <c r="TC8" s="474"/>
      <c r="TD8" s="474"/>
      <c r="TE8" s="474"/>
      <c r="TF8" s="474"/>
      <c r="TG8" s="474"/>
      <c r="TH8" s="474"/>
      <c r="TI8" s="474"/>
      <c r="TJ8" s="474"/>
      <c r="TK8" s="474"/>
      <c r="TL8" s="474"/>
      <c r="TM8" s="474"/>
      <c r="TN8" s="474"/>
      <c r="TO8" s="474"/>
      <c r="TP8" s="474"/>
      <c r="TQ8" s="474"/>
      <c r="TR8" s="474"/>
      <c r="TS8" s="474"/>
      <c r="TT8" s="474"/>
      <c r="TU8" s="474"/>
      <c r="TV8" s="474"/>
      <c r="TW8" s="474"/>
      <c r="TX8" s="474"/>
      <c r="TY8" s="474"/>
      <c r="TZ8" s="474"/>
      <c r="UA8" s="474"/>
      <c r="UB8" s="474"/>
      <c r="UC8" s="474"/>
      <c r="UD8" s="474"/>
      <c r="UE8" s="474"/>
      <c r="UF8" s="474"/>
      <c r="UG8" s="474"/>
      <c r="UH8" s="474"/>
      <c r="UI8" s="474"/>
      <c r="UJ8" s="474"/>
      <c r="UK8" s="474"/>
      <c r="UL8" s="474"/>
      <c r="UM8" s="474"/>
      <c r="UN8" s="474"/>
      <c r="UO8" s="474"/>
      <c r="UP8" s="474"/>
      <c r="UQ8" s="474"/>
      <c r="UR8" s="474"/>
      <c r="US8" s="474"/>
      <c r="UT8" s="474"/>
      <c r="UU8" s="474"/>
      <c r="UV8" s="474"/>
      <c r="UW8" s="474"/>
      <c r="UX8" s="474"/>
      <c r="UY8" s="474"/>
      <c r="UZ8" s="474"/>
      <c r="VA8" s="474"/>
      <c r="VB8" s="474"/>
      <c r="VC8" s="474"/>
      <c r="VD8" s="474"/>
      <c r="VE8" s="474"/>
      <c r="VF8" s="474"/>
      <c r="VG8" s="474"/>
      <c r="VH8" s="474"/>
      <c r="VI8" s="474"/>
      <c r="VJ8" s="474"/>
      <c r="VK8" s="474"/>
      <c r="VL8" s="474"/>
      <c r="VM8" s="474"/>
      <c r="VN8" s="474"/>
      <c r="VO8" s="474"/>
      <c r="VP8" s="474"/>
      <c r="VQ8" s="474"/>
      <c r="VR8" s="474"/>
      <c r="VS8" s="474"/>
      <c r="VT8" s="474"/>
      <c r="VU8" s="474"/>
      <c r="VV8" s="474"/>
      <c r="VW8" s="474"/>
      <c r="VX8" s="474"/>
      <c r="VY8" s="474"/>
      <c r="VZ8" s="474"/>
      <c r="WA8" s="474"/>
      <c r="WB8" s="474"/>
      <c r="WC8" s="474"/>
      <c r="WD8" s="474"/>
      <c r="WE8" s="474"/>
      <c r="WF8" s="474"/>
      <c r="WG8" s="474"/>
      <c r="WH8" s="474"/>
      <c r="WI8" s="474"/>
      <c r="WJ8" s="474"/>
      <c r="WK8" s="474"/>
      <c r="WL8" s="474"/>
      <c r="WM8" s="474"/>
      <c r="WN8" s="474"/>
      <c r="WO8" s="474"/>
      <c r="WP8" s="474"/>
      <c r="WQ8" s="474"/>
      <c r="WR8" s="474"/>
      <c r="WS8" s="474"/>
      <c r="WT8" s="474"/>
      <c r="WU8" s="474"/>
      <c r="WV8" s="474"/>
      <c r="WW8" s="474"/>
      <c r="WX8" s="474"/>
      <c r="WY8" s="474"/>
      <c r="WZ8" s="474"/>
      <c r="XA8" s="474"/>
      <c r="XB8" s="474"/>
      <c r="XC8" s="474"/>
      <c r="XD8" s="474"/>
      <c r="XE8" s="474"/>
      <c r="XF8" s="474"/>
      <c r="XG8" s="474"/>
      <c r="XH8" s="474"/>
      <c r="XI8" s="474"/>
      <c r="XJ8" s="474"/>
      <c r="XK8" s="474"/>
      <c r="XL8" s="474"/>
      <c r="XM8" s="474"/>
      <c r="XN8" s="474"/>
      <c r="XO8" s="474"/>
      <c r="XP8" s="474"/>
      <c r="XQ8" s="474"/>
      <c r="XR8" s="474"/>
      <c r="XS8" s="474"/>
      <c r="XT8" s="474"/>
      <c r="XU8" s="474"/>
      <c r="XV8" s="474"/>
      <c r="XW8" s="474"/>
      <c r="XX8" s="474"/>
      <c r="XY8" s="474"/>
      <c r="XZ8" s="474"/>
      <c r="YA8" s="474"/>
      <c r="YB8" s="474"/>
      <c r="YC8" s="474"/>
      <c r="YD8" s="474"/>
      <c r="YE8" s="474"/>
      <c r="YF8" s="474"/>
      <c r="YG8" s="474"/>
      <c r="YH8" s="474"/>
      <c r="YI8" s="474"/>
      <c r="YJ8" s="474"/>
      <c r="YK8" s="474"/>
      <c r="YL8" s="474"/>
      <c r="YM8" s="474"/>
      <c r="YN8" s="474"/>
      <c r="YO8" s="474"/>
      <c r="YP8" s="474"/>
      <c r="YQ8" s="474"/>
      <c r="YR8" s="474"/>
      <c r="YS8" s="474"/>
      <c r="YT8" s="474"/>
      <c r="YU8" s="474"/>
      <c r="YV8" s="474"/>
      <c r="YW8" s="474"/>
      <c r="YX8" s="474"/>
      <c r="YY8" s="474"/>
      <c r="YZ8" s="474"/>
      <c r="ZA8" s="474"/>
      <c r="ZB8" s="474"/>
      <c r="ZC8" s="474"/>
      <c r="ZD8" s="474"/>
      <c r="ZE8" s="474"/>
      <c r="ZF8" s="474"/>
      <c r="ZG8" s="474"/>
      <c r="ZH8" s="474"/>
      <c r="ZI8" s="474"/>
      <c r="ZJ8" s="474"/>
      <c r="ZK8" s="474"/>
      <c r="ZL8" s="474"/>
      <c r="ZM8" s="474"/>
      <c r="ZN8" s="474"/>
      <c r="ZO8" s="474"/>
      <c r="ZP8" s="474"/>
      <c r="ZQ8" s="474"/>
      <c r="ZR8" s="474"/>
      <c r="ZS8" s="474"/>
      <c r="ZT8" s="474"/>
      <c r="ZU8" s="474"/>
      <c r="ZV8" s="474"/>
      <c r="ZW8" s="474"/>
      <c r="ZX8" s="474"/>
      <c r="ZY8" s="474"/>
      <c r="ZZ8" s="474"/>
      <c r="AAA8" s="474"/>
      <c r="AAB8" s="474"/>
      <c r="AAC8" s="474"/>
      <c r="AAD8" s="474"/>
      <c r="AAE8" s="474"/>
      <c r="AAF8" s="474"/>
      <c r="AAG8" s="474"/>
      <c r="AAH8" s="474"/>
      <c r="AAI8" s="474"/>
      <c r="AAJ8" s="474"/>
      <c r="AAK8" s="474"/>
      <c r="AAL8" s="474"/>
      <c r="AAM8" s="474"/>
      <c r="AAN8" s="474"/>
      <c r="AAO8" s="474"/>
      <c r="AAP8" s="474"/>
      <c r="AAQ8" s="474"/>
      <c r="AAR8" s="474"/>
      <c r="AAS8" s="474"/>
      <c r="AAT8" s="474"/>
      <c r="AAU8" s="474"/>
      <c r="AAV8" s="474"/>
      <c r="AAW8" s="474"/>
      <c r="AAX8" s="474"/>
      <c r="AAY8" s="474"/>
      <c r="AAZ8" s="474"/>
      <c r="ABA8" s="474"/>
      <c r="ABB8" s="474"/>
      <c r="ABC8" s="474"/>
      <c r="ABD8" s="474"/>
      <c r="ABE8" s="474"/>
      <c r="ABF8" s="474"/>
      <c r="ABG8" s="474"/>
      <c r="ABH8" s="474"/>
      <c r="ABI8" s="474"/>
      <c r="ABJ8" s="474"/>
      <c r="ABK8" s="474"/>
      <c r="ABL8" s="474"/>
      <c r="ABM8" s="474"/>
      <c r="ABN8" s="474"/>
      <c r="ABO8" s="474"/>
      <c r="ABP8" s="474"/>
      <c r="ABQ8" s="474"/>
      <c r="ABR8" s="474"/>
      <c r="ABS8" s="474"/>
      <c r="ABT8" s="474"/>
      <c r="ABU8" s="474"/>
      <c r="ABV8" s="474"/>
      <c r="ABW8" s="474"/>
      <c r="ABX8" s="474"/>
      <c r="ABY8" s="474"/>
      <c r="ABZ8" s="474"/>
      <c r="ACA8" s="474"/>
      <c r="ACB8" s="474"/>
      <c r="ACC8" s="474"/>
      <c r="ACD8" s="474"/>
      <c r="ACE8" s="474"/>
      <c r="ACF8" s="474"/>
      <c r="ACG8" s="474"/>
      <c r="ACH8" s="474"/>
      <c r="ACI8" s="474"/>
      <c r="ACJ8" s="474"/>
      <c r="ACK8" s="474"/>
      <c r="ACL8" s="474"/>
      <c r="ACM8" s="474"/>
      <c r="ACN8" s="474"/>
      <c r="ACO8" s="474"/>
      <c r="ACP8" s="474"/>
      <c r="ACQ8" s="474"/>
      <c r="ACR8" s="474"/>
      <c r="ACS8" s="474"/>
      <c r="ACT8" s="474"/>
      <c r="ACU8" s="474"/>
      <c r="ACV8" s="474"/>
      <c r="ACW8" s="474"/>
      <c r="ACX8" s="474"/>
      <c r="ACY8" s="474"/>
      <c r="ACZ8" s="474"/>
      <c r="ADA8" s="474"/>
      <c r="ADB8" s="474"/>
      <c r="ADC8" s="474"/>
      <c r="ADD8" s="474"/>
      <c r="ADE8" s="474"/>
      <c r="ADF8" s="474"/>
      <c r="ADG8" s="474"/>
      <c r="ADH8" s="474"/>
      <c r="ADI8" s="474"/>
      <c r="ADJ8" s="474"/>
      <c r="ADK8" s="474"/>
      <c r="ADL8" s="474"/>
      <c r="ADM8" s="474"/>
      <c r="ADN8" s="474"/>
      <c r="ADO8" s="474"/>
      <c r="ADP8" s="474"/>
      <c r="ADQ8" s="474"/>
      <c r="ADR8" s="474"/>
      <c r="ADS8" s="474"/>
      <c r="ADT8" s="474"/>
      <c r="ADU8" s="474"/>
      <c r="ADV8" s="474"/>
      <c r="ADW8" s="474"/>
      <c r="ADX8" s="474"/>
      <c r="ADY8" s="474"/>
      <c r="ADZ8" s="474"/>
      <c r="AEA8" s="474"/>
      <c r="AEB8" s="474"/>
      <c r="AEC8" s="474"/>
      <c r="AED8" s="474"/>
      <c r="AEE8" s="474"/>
      <c r="AEF8" s="474"/>
      <c r="AEG8" s="474"/>
      <c r="AEH8" s="474"/>
      <c r="AEI8" s="474"/>
      <c r="AEJ8" s="474"/>
      <c r="AEK8" s="474"/>
      <c r="AEL8" s="474"/>
      <c r="AEM8" s="474"/>
      <c r="AEN8" s="474"/>
      <c r="AEO8" s="474"/>
      <c r="AEP8" s="474"/>
      <c r="AEQ8" s="474"/>
      <c r="AER8" s="474"/>
      <c r="AES8" s="474"/>
      <c r="AET8" s="474"/>
      <c r="AEU8" s="474"/>
      <c r="AEV8" s="474"/>
      <c r="AEW8" s="474"/>
      <c r="AEX8" s="474"/>
      <c r="AEY8" s="474"/>
      <c r="AEZ8" s="474"/>
      <c r="AFA8" s="474"/>
      <c r="AFB8" s="474"/>
    </row>
    <row r="9" spans="1:834" s="684" customFormat="1" ht="19.95" customHeight="1" thickTop="1" thickBot="1" x14ac:dyDescent="0.35">
      <c r="A9" s="685" t="s">
        <v>277</v>
      </c>
      <c r="B9" s="332" t="s">
        <v>544</v>
      </c>
      <c r="C9" s="332" t="s">
        <v>544</v>
      </c>
      <c r="D9" s="332" t="s">
        <v>544</v>
      </c>
      <c r="E9" s="332" t="s">
        <v>544</v>
      </c>
      <c r="F9" s="332">
        <v>0</v>
      </c>
      <c r="G9" s="332">
        <v>0</v>
      </c>
      <c r="H9" s="332" t="s">
        <v>544</v>
      </c>
      <c r="I9" s="332">
        <v>7</v>
      </c>
      <c r="O9" s="474"/>
      <c r="P9" s="474"/>
      <c r="Q9" s="474"/>
      <c r="R9" s="474"/>
      <c r="S9" s="474"/>
      <c r="T9" s="474"/>
      <c r="U9" s="474"/>
      <c r="V9" s="474"/>
      <c r="W9" s="474"/>
      <c r="X9" s="474"/>
      <c r="Y9" s="474"/>
      <c r="Z9" s="474"/>
      <c r="AA9" s="474"/>
      <c r="AB9" s="474"/>
      <c r="AC9" s="474"/>
      <c r="AD9" s="474"/>
      <c r="AE9" s="474"/>
      <c r="AF9" s="474"/>
      <c r="AG9" s="474"/>
      <c r="AH9" s="474"/>
      <c r="AI9" s="474"/>
      <c r="AJ9" s="474"/>
      <c r="AK9" s="474"/>
      <c r="AL9" s="474"/>
      <c r="AM9" s="474"/>
      <c r="AN9" s="474"/>
      <c r="AO9" s="474"/>
      <c r="AP9" s="474"/>
      <c r="AQ9" s="474"/>
      <c r="AR9" s="474"/>
      <c r="AS9" s="474"/>
      <c r="AT9" s="474"/>
      <c r="AU9" s="474"/>
      <c r="AV9" s="474"/>
      <c r="AW9" s="474"/>
      <c r="AX9" s="474"/>
      <c r="AY9" s="474"/>
      <c r="AZ9" s="474"/>
      <c r="BA9" s="474"/>
      <c r="BB9" s="474"/>
      <c r="BC9" s="474"/>
      <c r="BD9" s="474"/>
      <c r="BE9" s="474"/>
      <c r="BF9" s="474"/>
      <c r="BG9" s="474"/>
      <c r="BH9" s="474"/>
      <c r="BI9" s="474"/>
      <c r="BJ9" s="474"/>
      <c r="BK9" s="474"/>
      <c r="BL9" s="474"/>
      <c r="BM9" s="474"/>
      <c r="BN9" s="474"/>
      <c r="BO9" s="474"/>
      <c r="BP9" s="474"/>
      <c r="BQ9" s="474"/>
      <c r="BR9" s="474"/>
      <c r="BS9" s="474"/>
      <c r="BT9" s="474"/>
      <c r="BU9" s="474"/>
      <c r="BV9" s="474"/>
      <c r="BW9" s="474"/>
      <c r="BX9" s="474"/>
      <c r="BY9" s="474"/>
      <c r="BZ9" s="474"/>
      <c r="CA9" s="474"/>
      <c r="CB9" s="474"/>
      <c r="CC9" s="474"/>
      <c r="CD9" s="474"/>
      <c r="CE9" s="474"/>
      <c r="CF9" s="474"/>
      <c r="CG9" s="474"/>
      <c r="CH9" s="474"/>
      <c r="CI9" s="474"/>
      <c r="CJ9" s="474"/>
      <c r="CK9" s="474"/>
      <c r="CL9" s="474"/>
      <c r="CM9" s="474"/>
      <c r="CN9" s="474"/>
      <c r="CO9" s="474"/>
      <c r="CP9" s="474"/>
      <c r="CQ9" s="474"/>
      <c r="CR9" s="474"/>
      <c r="CS9" s="474"/>
      <c r="CT9" s="474"/>
      <c r="CU9" s="474"/>
      <c r="CV9" s="474"/>
      <c r="CW9" s="474"/>
      <c r="CX9" s="474"/>
      <c r="CY9" s="474"/>
      <c r="CZ9" s="474"/>
      <c r="DA9" s="474"/>
      <c r="DB9" s="474"/>
      <c r="DC9" s="474"/>
      <c r="DD9" s="474"/>
      <c r="DE9" s="474"/>
      <c r="DF9" s="474"/>
      <c r="DG9" s="474"/>
      <c r="DH9" s="474"/>
      <c r="DI9" s="474"/>
      <c r="DJ9" s="474"/>
      <c r="DK9" s="474"/>
      <c r="DL9" s="474"/>
      <c r="DM9" s="474"/>
      <c r="DN9" s="474"/>
      <c r="DO9" s="474"/>
      <c r="DP9" s="474"/>
      <c r="DQ9" s="474"/>
      <c r="DR9" s="474"/>
      <c r="DS9" s="474"/>
      <c r="DT9" s="474"/>
      <c r="DU9" s="474"/>
      <c r="DV9" s="474"/>
      <c r="DW9" s="474"/>
      <c r="DX9" s="474"/>
      <c r="DY9" s="474"/>
      <c r="DZ9" s="474"/>
      <c r="EA9" s="474"/>
      <c r="EB9" s="474"/>
      <c r="EC9" s="474"/>
      <c r="ED9" s="474"/>
      <c r="EE9" s="474"/>
      <c r="EF9" s="474"/>
      <c r="EG9" s="474"/>
      <c r="EH9" s="474"/>
      <c r="EI9" s="474"/>
      <c r="EJ9" s="474"/>
      <c r="EK9" s="474"/>
      <c r="EL9" s="474"/>
      <c r="EM9" s="474"/>
      <c r="EN9" s="474"/>
      <c r="EO9" s="474"/>
      <c r="EP9" s="474"/>
      <c r="EQ9" s="474"/>
      <c r="ER9" s="474"/>
      <c r="ES9" s="474"/>
      <c r="ET9" s="474"/>
      <c r="EU9" s="474"/>
      <c r="EV9" s="474"/>
      <c r="EW9" s="474"/>
      <c r="EX9" s="474"/>
      <c r="EY9" s="474"/>
      <c r="EZ9" s="474"/>
      <c r="FA9" s="474"/>
      <c r="FB9" s="474"/>
      <c r="FC9" s="474"/>
      <c r="FD9" s="474"/>
      <c r="FE9" s="474"/>
      <c r="FF9" s="474"/>
      <c r="FG9" s="474"/>
      <c r="FH9" s="474"/>
      <c r="FI9" s="474"/>
      <c r="FJ9" s="474"/>
      <c r="FK9" s="474"/>
      <c r="FL9" s="474"/>
      <c r="FM9" s="474"/>
      <c r="FN9" s="474"/>
      <c r="FO9" s="474"/>
      <c r="FP9" s="474"/>
      <c r="FQ9" s="474"/>
      <c r="FR9" s="474"/>
      <c r="FS9" s="474"/>
      <c r="FT9" s="474"/>
      <c r="FU9" s="474"/>
      <c r="FV9" s="474"/>
      <c r="FW9" s="474"/>
      <c r="FX9" s="474"/>
      <c r="FY9" s="474"/>
      <c r="FZ9" s="474"/>
      <c r="GA9" s="474"/>
      <c r="GB9" s="474"/>
      <c r="GC9" s="474"/>
      <c r="GD9" s="474"/>
      <c r="GE9" s="474"/>
      <c r="GF9" s="474"/>
      <c r="GG9" s="474"/>
      <c r="GH9" s="474"/>
      <c r="GI9" s="474"/>
      <c r="GJ9" s="474"/>
      <c r="GK9" s="474"/>
      <c r="GL9" s="474"/>
      <c r="GM9" s="474"/>
      <c r="GN9" s="474"/>
      <c r="GO9" s="474"/>
      <c r="GP9" s="474"/>
      <c r="GQ9" s="474"/>
      <c r="GR9" s="474"/>
      <c r="GS9" s="474"/>
      <c r="GT9" s="474"/>
      <c r="GU9" s="474"/>
      <c r="GV9" s="474"/>
      <c r="GW9" s="474"/>
      <c r="GX9" s="474"/>
      <c r="GY9" s="474"/>
      <c r="GZ9" s="474"/>
      <c r="HA9" s="474"/>
      <c r="HB9" s="474"/>
      <c r="HC9" s="474"/>
      <c r="HD9" s="474"/>
      <c r="HE9" s="474"/>
      <c r="HF9" s="474"/>
      <c r="HG9" s="474"/>
      <c r="HH9" s="474"/>
      <c r="HI9" s="474"/>
      <c r="HJ9" s="474"/>
      <c r="HK9" s="474"/>
      <c r="HL9" s="474"/>
      <c r="HM9" s="474"/>
      <c r="HN9" s="474"/>
      <c r="HO9" s="474"/>
      <c r="HP9" s="474"/>
      <c r="HQ9" s="474"/>
      <c r="HR9" s="474"/>
      <c r="HS9" s="474"/>
      <c r="HT9" s="474"/>
      <c r="HU9" s="474"/>
      <c r="HV9" s="474"/>
      <c r="HW9" s="474"/>
      <c r="HX9" s="474"/>
      <c r="HY9" s="474"/>
      <c r="HZ9" s="474"/>
      <c r="IA9" s="474"/>
      <c r="IB9" s="474"/>
      <c r="IC9" s="474"/>
      <c r="ID9" s="474"/>
      <c r="IE9" s="474"/>
      <c r="IF9" s="474"/>
      <c r="IG9" s="474"/>
      <c r="IH9" s="474"/>
      <c r="II9" s="474"/>
      <c r="IJ9" s="474"/>
      <c r="IK9" s="474"/>
      <c r="IL9" s="474"/>
      <c r="IM9" s="474"/>
      <c r="IN9" s="474"/>
      <c r="IO9" s="474"/>
      <c r="IP9" s="474"/>
      <c r="IQ9" s="474"/>
      <c r="IR9" s="474"/>
      <c r="IS9" s="474"/>
      <c r="IT9" s="474"/>
      <c r="IU9" s="474"/>
      <c r="IV9" s="474"/>
      <c r="IW9" s="474"/>
      <c r="IX9" s="474"/>
      <c r="IY9" s="474"/>
      <c r="IZ9" s="474"/>
      <c r="JA9" s="474"/>
      <c r="JB9" s="474"/>
      <c r="JC9" s="474"/>
      <c r="JD9" s="474"/>
      <c r="JE9" s="474"/>
      <c r="JF9" s="474"/>
      <c r="JG9" s="474"/>
      <c r="JH9" s="474"/>
      <c r="JI9" s="474"/>
      <c r="JJ9" s="474"/>
      <c r="JK9" s="474"/>
      <c r="JL9" s="474"/>
      <c r="JM9" s="474"/>
      <c r="JN9" s="474"/>
      <c r="JO9" s="474"/>
      <c r="JP9" s="474"/>
      <c r="JQ9" s="474"/>
      <c r="JR9" s="474"/>
      <c r="JS9" s="474"/>
      <c r="JT9" s="474"/>
      <c r="JU9" s="474"/>
      <c r="JV9" s="474"/>
      <c r="JW9" s="474"/>
      <c r="JX9" s="474"/>
      <c r="JY9" s="474"/>
      <c r="JZ9" s="474"/>
      <c r="KA9" s="474"/>
      <c r="KB9" s="474"/>
      <c r="KC9" s="474"/>
      <c r="KD9" s="474"/>
      <c r="KE9" s="474"/>
      <c r="KF9" s="474"/>
      <c r="KG9" s="474"/>
      <c r="KH9" s="474"/>
      <c r="KI9" s="474"/>
      <c r="KJ9" s="474"/>
      <c r="KK9" s="474"/>
      <c r="KL9" s="474"/>
      <c r="KM9" s="474"/>
      <c r="KN9" s="474"/>
      <c r="KO9" s="474"/>
      <c r="KP9" s="474"/>
      <c r="KQ9" s="474"/>
      <c r="KR9" s="474"/>
      <c r="KS9" s="474"/>
      <c r="KT9" s="474"/>
      <c r="KU9" s="474"/>
      <c r="KV9" s="474"/>
      <c r="KW9" s="474"/>
      <c r="KX9" s="474"/>
      <c r="KY9" s="474"/>
      <c r="KZ9" s="474"/>
      <c r="LA9" s="474"/>
      <c r="LB9" s="474"/>
      <c r="LC9" s="474"/>
      <c r="LD9" s="474"/>
      <c r="LE9" s="474"/>
      <c r="LF9" s="474"/>
      <c r="LG9" s="474"/>
      <c r="LH9" s="474"/>
      <c r="LI9" s="474"/>
      <c r="LJ9" s="474"/>
      <c r="LK9" s="474"/>
      <c r="LL9" s="474"/>
      <c r="LM9" s="474"/>
      <c r="LN9" s="474"/>
      <c r="LO9" s="474"/>
      <c r="LP9" s="474"/>
      <c r="LQ9" s="474"/>
      <c r="LR9" s="474"/>
      <c r="LS9" s="474"/>
      <c r="LT9" s="474"/>
      <c r="LU9" s="474"/>
      <c r="LV9" s="474"/>
      <c r="LW9" s="474"/>
      <c r="LX9" s="474"/>
      <c r="LY9" s="474"/>
      <c r="LZ9" s="474"/>
      <c r="MA9" s="474"/>
      <c r="MB9" s="474"/>
      <c r="MC9" s="474"/>
      <c r="MD9" s="474"/>
      <c r="ME9" s="474"/>
      <c r="MF9" s="474"/>
      <c r="MG9" s="474"/>
      <c r="MH9" s="474"/>
      <c r="MI9" s="474"/>
      <c r="MJ9" s="474"/>
      <c r="MK9" s="474"/>
      <c r="ML9" s="474"/>
      <c r="MM9" s="474"/>
      <c r="MN9" s="474"/>
      <c r="MO9" s="474"/>
      <c r="MP9" s="474"/>
      <c r="MQ9" s="474"/>
      <c r="MR9" s="474"/>
      <c r="MS9" s="474"/>
      <c r="MT9" s="474"/>
      <c r="MU9" s="474"/>
      <c r="MV9" s="474"/>
      <c r="MW9" s="474"/>
      <c r="MX9" s="474"/>
      <c r="MY9" s="474"/>
      <c r="MZ9" s="474"/>
      <c r="NA9" s="474"/>
      <c r="NB9" s="474"/>
      <c r="NC9" s="474"/>
      <c r="ND9" s="474"/>
      <c r="NE9" s="474"/>
      <c r="NF9" s="474"/>
      <c r="NG9" s="474"/>
      <c r="NH9" s="474"/>
      <c r="NI9" s="474"/>
      <c r="NJ9" s="474"/>
      <c r="NK9" s="474"/>
      <c r="NL9" s="474"/>
      <c r="NM9" s="474"/>
      <c r="NN9" s="474"/>
      <c r="NO9" s="474"/>
      <c r="NP9" s="474"/>
      <c r="NQ9" s="474"/>
      <c r="NR9" s="474"/>
      <c r="NS9" s="474"/>
      <c r="NT9" s="474"/>
      <c r="NU9" s="474"/>
      <c r="NV9" s="474"/>
      <c r="NW9" s="474"/>
      <c r="NX9" s="474"/>
      <c r="NY9" s="474"/>
      <c r="NZ9" s="474"/>
      <c r="OA9" s="474"/>
      <c r="OB9" s="474"/>
      <c r="OC9" s="474"/>
      <c r="OD9" s="474"/>
      <c r="OE9" s="474"/>
      <c r="OF9" s="474"/>
      <c r="OG9" s="474"/>
      <c r="OH9" s="474"/>
      <c r="OI9" s="474"/>
      <c r="OJ9" s="474"/>
      <c r="OK9" s="474"/>
      <c r="OL9" s="474"/>
      <c r="OM9" s="474"/>
      <c r="ON9" s="474"/>
      <c r="OO9" s="474"/>
      <c r="OP9" s="474"/>
      <c r="OQ9" s="474"/>
      <c r="OR9" s="474"/>
      <c r="OS9" s="474"/>
      <c r="OT9" s="474"/>
      <c r="OU9" s="474"/>
      <c r="OV9" s="474"/>
      <c r="OW9" s="474"/>
      <c r="OX9" s="474"/>
      <c r="OY9" s="474"/>
      <c r="OZ9" s="474"/>
      <c r="PA9" s="474"/>
      <c r="PB9" s="474"/>
      <c r="PC9" s="474"/>
      <c r="PD9" s="474"/>
      <c r="PE9" s="474"/>
      <c r="PF9" s="474"/>
      <c r="PG9" s="474"/>
      <c r="PH9" s="474"/>
      <c r="PI9" s="474"/>
      <c r="PJ9" s="474"/>
      <c r="PK9" s="474"/>
      <c r="PL9" s="474"/>
      <c r="PM9" s="474"/>
      <c r="PN9" s="474"/>
      <c r="PO9" s="474"/>
      <c r="PP9" s="474"/>
      <c r="PQ9" s="474"/>
      <c r="PR9" s="474"/>
      <c r="PS9" s="474"/>
      <c r="PT9" s="474"/>
      <c r="PU9" s="474"/>
      <c r="PV9" s="474"/>
      <c r="PW9" s="474"/>
      <c r="PX9" s="474"/>
      <c r="PY9" s="474"/>
      <c r="PZ9" s="474"/>
      <c r="QA9" s="474"/>
      <c r="QB9" s="474"/>
      <c r="QC9" s="474"/>
      <c r="QD9" s="474"/>
      <c r="QE9" s="474"/>
      <c r="QF9" s="474"/>
      <c r="QG9" s="474"/>
      <c r="QH9" s="474"/>
      <c r="QI9" s="474"/>
      <c r="QJ9" s="474"/>
      <c r="QK9" s="474"/>
      <c r="QL9" s="474"/>
      <c r="QM9" s="474"/>
      <c r="QN9" s="474"/>
      <c r="QO9" s="474"/>
      <c r="QP9" s="474"/>
      <c r="QQ9" s="474"/>
      <c r="QR9" s="474"/>
      <c r="QS9" s="474"/>
      <c r="QT9" s="474"/>
      <c r="QU9" s="474"/>
      <c r="QV9" s="474"/>
      <c r="QW9" s="474"/>
      <c r="QX9" s="474"/>
      <c r="QY9" s="474"/>
      <c r="QZ9" s="474"/>
      <c r="RA9" s="474"/>
      <c r="RB9" s="474"/>
      <c r="RC9" s="474"/>
      <c r="RD9" s="474"/>
      <c r="RE9" s="474"/>
      <c r="RF9" s="474"/>
      <c r="RG9" s="474"/>
      <c r="RH9" s="474"/>
      <c r="RI9" s="474"/>
      <c r="RJ9" s="474"/>
      <c r="RK9" s="474"/>
      <c r="RL9" s="474"/>
      <c r="RM9" s="474"/>
      <c r="RN9" s="474"/>
      <c r="RO9" s="474"/>
      <c r="RP9" s="474"/>
      <c r="RQ9" s="474"/>
      <c r="RR9" s="474"/>
      <c r="RS9" s="474"/>
      <c r="RT9" s="474"/>
      <c r="RU9" s="474"/>
      <c r="RV9" s="474"/>
      <c r="RW9" s="474"/>
      <c r="RX9" s="474"/>
      <c r="RY9" s="474"/>
      <c r="RZ9" s="474"/>
      <c r="SA9" s="474"/>
      <c r="SB9" s="474"/>
      <c r="SC9" s="474"/>
      <c r="SD9" s="474"/>
      <c r="SE9" s="474"/>
      <c r="SF9" s="474"/>
      <c r="SG9" s="474"/>
      <c r="SH9" s="474"/>
      <c r="SI9" s="474"/>
      <c r="SJ9" s="474"/>
      <c r="SK9" s="474"/>
      <c r="SL9" s="474"/>
      <c r="SM9" s="474"/>
      <c r="SN9" s="474"/>
      <c r="SO9" s="474"/>
      <c r="SP9" s="474"/>
      <c r="SQ9" s="474"/>
      <c r="SR9" s="474"/>
      <c r="SS9" s="474"/>
      <c r="ST9" s="474"/>
      <c r="SU9" s="474"/>
      <c r="SV9" s="474"/>
      <c r="SW9" s="474"/>
      <c r="SX9" s="474"/>
      <c r="SY9" s="474"/>
      <c r="SZ9" s="474"/>
      <c r="TA9" s="474"/>
      <c r="TB9" s="474"/>
      <c r="TC9" s="474"/>
      <c r="TD9" s="474"/>
      <c r="TE9" s="474"/>
      <c r="TF9" s="474"/>
      <c r="TG9" s="474"/>
      <c r="TH9" s="474"/>
      <c r="TI9" s="474"/>
      <c r="TJ9" s="474"/>
      <c r="TK9" s="474"/>
      <c r="TL9" s="474"/>
      <c r="TM9" s="474"/>
      <c r="TN9" s="474"/>
      <c r="TO9" s="474"/>
      <c r="TP9" s="474"/>
      <c r="TQ9" s="474"/>
      <c r="TR9" s="474"/>
      <c r="TS9" s="474"/>
      <c r="TT9" s="474"/>
      <c r="TU9" s="474"/>
      <c r="TV9" s="474"/>
      <c r="TW9" s="474"/>
      <c r="TX9" s="474"/>
      <c r="TY9" s="474"/>
      <c r="TZ9" s="474"/>
      <c r="UA9" s="474"/>
      <c r="UB9" s="474"/>
      <c r="UC9" s="474"/>
      <c r="UD9" s="474"/>
      <c r="UE9" s="474"/>
      <c r="UF9" s="474"/>
      <c r="UG9" s="474"/>
      <c r="UH9" s="474"/>
      <c r="UI9" s="474"/>
      <c r="UJ9" s="474"/>
      <c r="UK9" s="474"/>
      <c r="UL9" s="474"/>
      <c r="UM9" s="474"/>
      <c r="UN9" s="474"/>
      <c r="UO9" s="474"/>
      <c r="UP9" s="474"/>
      <c r="UQ9" s="474"/>
      <c r="UR9" s="474"/>
      <c r="US9" s="474"/>
      <c r="UT9" s="474"/>
      <c r="UU9" s="474"/>
      <c r="UV9" s="474"/>
      <c r="UW9" s="474"/>
      <c r="UX9" s="474"/>
      <c r="UY9" s="474"/>
      <c r="UZ9" s="474"/>
      <c r="VA9" s="474"/>
      <c r="VB9" s="474"/>
      <c r="VC9" s="474"/>
      <c r="VD9" s="474"/>
      <c r="VE9" s="474"/>
      <c r="VF9" s="474"/>
      <c r="VG9" s="474"/>
      <c r="VH9" s="474"/>
      <c r="VI9" s="474"/>
      <c r="VJ9" s="474"/>
      <c r="VK9" s="474"/>
      <c r="VL9" s="474"/>
      <c r="VM9" s="474"/>
      <c r="VN9" s="474"/>
      <c r="VO9" s="474"/>
      <c r="VP9" s="474"/>
      <c r="VQ9" s="474"/>
      <c r="VR9" s="474"/>
      <c r="VS9" s="474"/>
      <c r="VT9" s="474"/>
      <c r="VU9" s="474"/>
      <c r="VV9" s="474"/>
      <c r="VW9" s="474"/>
      <c r="VX9" s="474"/>
      <c r="VY9" s="474"/>
      <c r="VZ9" s="474"/>
      <c r="WA9" s="474"/>
      <c r="WB9" s="474"/>
      <c r="WC9" s="474"/>
      <c r="WD9" s="474"/>
      <c r="WE9" s="474"/>
      <c r="WF9" s="474"/>
      <c r="WG9" s="474"/>
      <c r="WH9" s="474"/>
      <c r="WI9" s="474"/>
      <c r="WJ9" s="474"/>
      <c r="WK9" s="474"/>
      <c r="WL9" s="474"/>
      <c r="WM9" s="474"/>
      <c r="WN9" s="474"/>
      <c r="WO9" s="474"/>
      <c r="WP9" s="474"/>
      <c r="WQ9" s="474"/>
      <c r="WR9" s="474"/>
      <c r="WS9" s="474"/>
      <c r="WT9" s="474"/>
      <c r="WU9" s="474"/>
      <c r="WV9" s="474"/>
      <c r="WW9" s="474"/>
      <c r="WX9" s="474"/>
      <c r="WY9" s="474"/>
      <c r="WZ9" s="474"/>
      <c r="XA9" s="474"/>
      <c r="XB9" s="474"/>
      <c r="XC9" s="474"/>
      <c r="XD9" s="474"/>
      <c r="XE9" s="474"/>
      <c r="XF9" s="474"/>
      <c r="XG9" s="474"/>
      <c r="XH9" s="474"/>
      <c r="XI9" s="474"/>
      <c r="XJ9" s="474"/>
      <c r="XK9" s="474"/>
      <c r="XL9" s="474"/>
      <c r="XM9" s="474"/>
      <c r="XN9" s="474"/>
      <c r="XO9" s="474"/>
      <c r="XP9" s="474"/>
      <c r="XQ9" s="474"/>
      <c r="XR9" s="474"/>
      <c r="XS9" s="474"/>
      <c r="XT9" s="474"/>
      <c r="XU9" s="474"/>
      <c r="XV9" s="474"/>
      <c r="XW9" s="474"/>
      <c r="XX9" s="474"/>
      <c r="XY9" s="474"/>
      <c r="XZ9" s="474"/>
      <c r="YA9" s="474"/>
      <c r="YB9" s="474"/>
      <c r="YC9" s="474"/>
      <c r="YD9" s="474"/>
      <c r="YE9" s="474"/>
      <c r="YF9" s="474"/>
      <c r="YG9" s="474"/>
      <c r="YH9" s="474"/>
      <c r="YI9" s="474"/>
      <c r="YJ9" s="474"/>
      <c r="YK9" s="474"/>
      <c r="YL9" s="474"/>
      <c r="YM9" s="474"/>
      <c r="YN9" s="474"/>
      <c r="YO9" s="474"/>
      <c r="YP9" s="474"/>
      <c r="YQ9" s="474"/>
      <c r="YR9" s="474"/>
      <c r="YS9" s="474"/>
      <c r="YT9" s="474"/>
      <c r="YU9" s="474"/>
      <c r="YV9" s="474"/>
      <c r="YW9" s="474"/>
      <c r="YX9" s="474"/>
      <c r="YY9" s="474"/>
      <c r="YZ9" s="474"/>
      <c r="ZA9" s="474"/>
      <c r="ZB9" s="474"/>
      <c r="ZC9" s="474"/>
      <c r="ZD9" s="474"/>
      <c r="ZE9" s="474"/>
      <c r="ZF9" s="474"/>
      <c r="ZG9" s="474"/>
      <c r="ZH9" s="474"/>
      <c r="ZI9" s="474"/>
      <c r="ZJ9" s="474"/>
      <c r="ZK9" s="474"/>
      <c r="ZL9" s="474"/>
      <c r="ZM9" s="474"/>
      <c r="ZN9" s="474"/>
      <c r="ZO9" s="474"/>
      <c r="ZP9" s="474"/>
      <c r="ZQ9" s="474"/>
      <c r="ZR9" s="474"/>
      <c r="ZS9" s="474"/>
      <c r="ZT9" s="474"/>
      <c r="ZU9" s="474"/>
      <c r="ZV9" s="474"/>
      <c r="ZW9" s="474"/>
      <c r="ZX9" s="474"/>
      <c r="ZY9" s="474"/>
      <c r="ZZ9" s="474"/>
      <c r="AAA9" s="474"/>
      <c r="AAB9" s="474"/>
      <c r="AAC9" s="474"/>
      <c r="AAD9" s="474"/>
      <c r="AAE9" s="474"/>
      <c r="AAF9" s="474"/>
      <c r="AAG9" s="474"/>
      <c r="AAH9" s="474"/>
      <c r="AAI9" s="474"/>
      <c r="AAJ9" s="474"/>
      <c r="AAK9" s="474"/>
      <c r="AAL9" s="474"/>
      <c r="AAM9" s="474"/>
      <c r="AAN9" s="474"/>
      <c r="AAO9" s="474"/>
      <c r="AAP9" s="474"/>
      <c r="AAQ9" s="474"/>
      <c r="AAR9" s="474"/>
      <c r="AAS9" s="474"/>
      <c r="AAT9" s="474"/>
      <c r="AAU9" s="474"/>
      <c r="AAV9" s="474"/>
      <c r="AAW9" s="474"/>
      <c r="AAX9" s="474"/>
      <c r="AAY9" s="474"/>
      <c r="AAZ9" s="474"/>
      <c r="ABA9" s="474"/>
      <c r="ABB9" s="474"/>
      <c r="ABC9" s="474"/>
      <c r="ABD9" s="474"/>
      <c r="ABE9" s="474"/>
      <c r="ABF9" s="474"/>
      <c r="ABG9" s="474"/>
      <c r="ABH9" s="474"/>
      <c r="ABI9" s="474"/>
      <c r="ABJ9" s="474"/>
      <c r="ABK9" s="474"/>
      <c r="ABL9" s="474"/>
      <c r="ABM9" s="474"/>
      <c r="ABN9" s="474"/>
      <c r="ABO9" s="474"/>
      <c r="ABP9" s="474"/>
      <c r="ABQ9" s="474"/>
      <c r="ABR9" s="474"/>
      <c r="ABS9" s="474"/>
      <c r="ABT9" s="474"/>
      <c r="ABU9" s="474"/>
      <c r="ABV9" s="474"/>
      <c r="ABW9" s="474"/>
      <c r="ABX9" s="474"/>
      <c r="ABY9" s="474"/>
      <c r="ABZ9" s="474"/>
      <c r="ACA9" s="474"/>
      <c r="ACB9" s="474"/>
      <c r="ACC9" s="474"/>
      <c r="ACD9" s="474"/>
      <c r="ACE9" s="474"/>
      <c r="ACF9" s="474"/>
      <c r="ACG9" s="474"/>
      <c r="ACH9" s="474"/>
      <c r="ACI9" s="474"/>
      <c r="ACJ9" s="474"/>
      <c r="ACK9" s="474"/>
      <c r="ACL9" s="474"/>
      <c r="ACM9" s="474"/>
      <c r="ACN9" s="474"/>
      <c r="ACO9" s="474"/>
      <c r="ACP9" s="474"/>
      <c r="ACQ9" s="474"/>
      <c r="ACR9" s="474"/>
      <c r="ACS9" s="474"/>
      <c r="ACT9" s="474"/>
      <c r="ACU9" s="474"/>
      <c r="ACV9" s="474"/>
      <c r="ACW9" s="474"/>
      <c r="ACX9" s="474"/>
      <c r="ACY9" s="474"/>
      <c r="ACZ9" s="474"/>
      <c r="ADA9" s="474"/>
      <c r="ADB9" s="474"/>
      <c r="ADC9" s="474"/>
      <c r="ADD9" s="474"/>
      <c r="ADE9" s="474"/>
      <c r="ADF9" s="474"/>
      <c r="ADG9" s="474"/>
      <c r="ADH9" s="474"/>
      <c r="ADI9" s="474"/>
      <c r="ADJ9" s="474"/>
      <c r="ADK9" s="474"/>
      <c r="ADL9" s="474"/>
      <c r="ADM9" s="474"/>
      <c r="ADN9" s="474"/>
      <c r="ADO9" s="474"/>
      <c r="ADP9" s="474"/>
      <c r="ADQ9" s="474"/>
      <c r="ADR9" s="474"/>
      <c r="ADS9" s="474"/>
      <c r="ADT9" s="474"/>
      <c r="ADU9" s="474"/>
      <c r="ADV9" s="474"/>
      <c r="ADW9" s="474"/>
      <c r="ADX9" s="474"/>
      <c r="ADY9" s="474"/>
      <c r="ADZ9" s="474"/>
      <c r="AEA9" s="474"/>
      <c r="AEB9" s="474"/>
      <c r="AEC9" s="474"/>
      <c r="AED9" s="474"/>
      <c r="AEE9" s="474"/>
      <c r="AEF9" s="474"/>
      <c r="AEG9" s="474"/>
      <c r="AEH9" s="474"/>
      <c r="AEI9" s="474"/>
      <c r="AEJ9" s="474"/>
      <c r="AEK9" s="474"/>
      <c r="AEL9" s="474"/>
      <c r="AEM9" s="474"/>
      <c r="AEN9" s="474"/>
      <c r="AEO9" s="474"/>
      <c r="AEP9" s="474"/>
      <c r="AEQ9" s="474"/>
      <c r="AER9" s="474"/>
      <c r="AES9" s="474"/>
      <c r="AET9" s="474"/>
      <c r="AEU9" s="474"/>
      <c r="AEV9" s="474"/>
      <c r="AEW9" s="474"/>
      <c r="AEX9" s="474"/>
      <c r="AEY9" s="474"/>
      <c r="AEZ9" s="474"/>
      <c r="AFA9" s="474"/>
      <c r="AFB9" s="474"/>
    </row>
    <row r="10" spans="1:834" s="683" customFormat="1" ht="22.2" customHeight="1" thickTop="1" thickBot="1" x14ac:dyDescent="0.35">
      <c r="A10" s="686" t="s">
        <v>5</v>
      </c>
      <c r="B10" s="345" t="s">
        <v>544</v>
      </c>
      <c r="C10" s="345">
        <v>5</v>
      </c>
      <c r="D10" s="345" t="s">
        <v>544</v>
      </c>
      <c r="E10" s="345" t="s">
        <v>544</v>
      </c>
      <c r="F10" s="345" t="s">
        <v>544</v>
      </c>
      <c r="G10" s="345" t="s">
        <v>544</v>
      </c>
      <c r="H10" s="345" t="s">
        <v>544</v>
      </c>
      <c r="I10" s="345">
        <v>17</v>
      </c>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c r="AT10" s="474"/>
      <c r="AU10" s="474"/>
      <c r="AV10" s="474"/>
      <c r="AW10" s="474"/>
      <c r="AX10" s="474"/>
      <c r="AY10" s="474"/>
      <c r="AZ10" s="474"/>
      <c r="BA10" s="474"/>
      <c r="BB10" s="474"/>
      <c r="BC10" s="474"/>
      <c r="BD10" s="474"/>
      <c r="BE10" s="474"/>
      <c r="BF10" s="474"/>
      <c r="BG10" s="474"/>
      <c r="BH10" s="474"/>
      <c r="BI10" s="474"/>
      <c r="BJ10" s="474"/>
      <c r="BK10" s="474"/>
      <c r="BL10" s="474"/>
      <c r="BM10" s="474"/>
      <c r="BN10" s="474"/>
      <c r="BO10" s="474"/>
      <c r="BP10" s="474"/>
      <c r="BQ10" s="474"/>
      <c r="BR10" s="474"/>
      <c r="BS10" s="474"/>
      <c r="BT10" s="474"/>
      <c r="BU10" s="474"/>
      <c r="BV10" s="474"/>
      <c r="BW10" s="474"/>
      <c r="BX10" s="474"/>
      <c r="BY10" s="474"/>
      <c r="BZ10" s="474"/>
      <c r="CA10" s="474"/>
      <c r="CB10" s="474"/>
      <c r="CC10" s="474"/>
      <c r="CD10" s="474"/>
      <c r="CE10" s="474"/>
      <c r="CF10" s="474"/>
      <c r="CG10" s="474"/>
      <c r="CH10" s="474"/>
      <c r="CI10" s="474"/>
      <c r="CJ10" s="474"/>
      <c r="CK10" s="474"/>
      <c r="CL10" s="474"/>
      <c r="CM10" s="474"/>
      <c r="CN10" s="474"/>
      <c r="CO10" s="474"/>
      <c r="CP10" s="474"/>
      <c r="CQ10" s="474"/>
      <c r="CR10" s="474"/>
      <c r="CS10" s="474"/>
      <c r="CT10" s="474"/>
      <c r="CU10" s="474"/>
      <c r="CV10" s="474"/>
      <c r="CW10" s="474"/>
      <c r="CX10" s="474"/>
      <c r="CY10" s="474"/>
      <c r="CZ10" s="474"/>
      <c r="DA10" s="474"/>
      <c r="DB10" s="474"/>
      <c r="DC10" s="474"/>
      <c r="DD10" s="474"/>
      <c r="DE10" s="474"/>
      <c r="DF10" s="474"/>
      <c r="DG10" s="474"/>
      <c r="DH10" s="474"/>
      <c r="DI10" s="474"/>
      <c r="DJ10" s="474"/>
      <c r="DK10" s="474"/>
      <c r="DL10" s="474"/>
      <c r="DM10" s="474"/>
      <c r="DN10" s="474"/>
      <c r="DO10" s="474"/>
      <c r="DP10" s="474"/>
      <c r="DQ10" s="474"/>
      <c r="DR10" s="474"/>
      <c r="DS10" s="474"/>
      <c r="DT10" s="474"/>
      <c r="DU10" s="474"/>
      <c r="DV10" s="474"/>
      <c r="DW10" s="474"/>
      <c r="DX10" s="474"/>
      <c r="DY10" s="474"/>
      <c r="DZ10" s="474"/>
      <c r="EA10" s="474"/>
      <c r="EB10" s="474"/>
      <c r="EC10" s="474"/>
      <c r="ED10" s="474"/>
      <c r="EE10" s="474"/>
      <c r="EF10" s="474"/>
      <c r="EG10" s="474"/>
      <c r="EH10" s="474"/>
      <c r="EI10" s="474"/>
      <c r="EJ10" s="474"/>
      <c r="EK10" s="474"/>
      <c r="EL10" s="474"/>
      <c r="EM10" s="474"/>
      <c r="EN10" s="474"/>
      <c r="EO10" s="474"/>
      <c r="EP10" s="474"/>
      <c r="EQ10" s="474"/>
      <c r="ER10" s="474"/>
      <c r="ES10" s="474"/>
      <c r="ET10" s="474"/>
      <c r="EU10" s="474"/>
      <c r="EV10" s="474"/>
      <c r="EW10" s="474"/>
      <c r="EX10" s="474"/>
      <c r="EY10" s="474"/>
      <c r="EZ10" s="474"/>
      <c r="FA10" s="474"/>
      <c r="FB10" s="474"/>
      <c r="FC10" s="474"/>
      <c r="FD10" s="474"/>
      <c r="FE10" s="474"/>
      <c r="FF10" s="474"/>
      <c r="FG10" s="474"/>
      <c r="FH10" s="474"/>
      <c r="FI10" s="474"/>
      <c r="FJ10" s="474"/>
      <c r="FK10" s="474"/>
      <c r="FL10" s="474"/>
      <c r="FM10" s="474"/>
      <c r="FN10" s="474"/>
      <c r="FO10" s="474"/>
      <c r="FP10" s="474"/>
      <c r="FQ10" s="474"/>
      <c r="FR10" s="474"/>
      <c r="FS10" s="474"/>
      <c r="FT10" s="474"/>
      <c r="FU10" s="474"/>
      <c r="FV10" s="474"/>
      <c r="FW10" s="474"/>
      <c r="FX10" s="474"/>
      <c r="FY10" s="474"/>
      <c r="FZ10" s="474"/>
      <c r="GA10" s="474"/>
      <c r="GB10" s="474"/>
      <c r="GC10" s="474"/>
      <c r="GD10" s="474"/>
      <c r="GE10" s="474"/>
      <c r="GF10" s="474"/>
      <c r="GG10" s="474"/>
      <c r="GH10" s="474"/>
      <c r="GI10" s="474"/>
      <c r="GJ10" s="474"/>
      <c r="GK10" s="474"/>
      <c r="GL10" s="474"/>
      <c r="GM10" s="474"/>
      <c r="GN10" s="474"/>
      <c r="GO10" s="474"/>
      <c r="GP10" s="474"/>
      <c r="GQ10" s="474"/>
      <c r="GR10" s="474"/>
      <c r="GS10" s="474"/>
      <c r="GT10" s="474"/>
      <c r="GU10" s="474"/>
      <c r="GV10" s="474"/>
      <c r="GW10" s="474"/>
      <c r="GX10" s="474"/>
      <c r="GY10" s="474"/>
      <c r="GZ10" s="474"/>
      <c r="HA10" s="474"/>
      <c r="HB10" s="474"/>
      <c r="HC10" s="474"/>
      <c r="HD10" s="474"/>
      <c r="HE10" s="474"/>
      <c r="HF10" s="474"/>
      <c r="HG10" s="474"/>
      <c r="HH10" s="474"/>
      <c r="HI10" s="474"/>
      <c r="HJ10" s="474"/>
      <c r="HK10" s="474"/>
      <c r="HL10" s="474"/>
      <c r="HM10" s="474"/>
      <c r="HN10" s="474"/>
      <c r="HO10" s="474"/>
      <c r="HP10" s="474"/>
      <c r="HQ10" s="474"/>
      <c r="HR10" s="474"/>
      <c r="HS10" s="474"/>
      <c r="HT10" s="474"/>
      <c r="HU10" s="474"/>
      <c r="HV10" s="474"/>
      <c r="HW10" s="474"/>
      <c r="HX10" s="474"/>
      <c r="HY10" s="474"/>
      <c r="HZ10" s="474"/>
      <c r="IA10" s="474"/>
      <c r="IB10" s="474"/>
      <c r="IC10" s="474"/>
      <c r="ID10" s="474"/>
      <c r="IE10" s="474"/>
      <c r="IF10" s="474"/>
      <c r="IG10" s="474"/>
      <c r="IH10" s="474"/>
      <c r="II10" s="474"/>
      <c r="IJ10" s="474"/>
      <c r="IK10" s="474"/>
      <c r="IL10" s="474"/>
      <c r="IM10" s="474"/>
      <c r="IN10" s="474"/>
      <c r="IO10" s="474"/>
      <c r="IP10" s="474"/>
      <c r="IQ10" s="474"/>
      <c r="IR10" s="474"/>
      <c r="IS10" s="474"/>
      <c r="IT10" s="474"/>
      <c r="IU10" s="474"/>
      <c r="IV10" s="474"/>
      <c r="IW10" s="474"/>
      <c r="IX10" s="474"/>
      <c r="IY10" s="474"/>
      <c r="IZ10" s="474"/>
      <c r="JA10" s="474"/>
      <c r="JB10" s="474"/>
      <c r="JC10" s="474"/>
      <c r="JD10" s="474"/>
      <c r="JE10" s="474"/>
      <c r="JF10" s="474"/>
      <c r="JG10" s="474"/>
      <c r="JH10" s="474"/>
      <c r="JI10" s="474"/>
      <c r="JJ10" s="474"/>
      <c r="JK10" s="474"/>
      <c r="JL10" s="474"/>
      <c r="JM10" s="474"/>
      <c r="JN10" s="474"/>
      <c r="JO10" s="474"/>
      <c r="JP10" s="474"/>
      <c r="JQ10" s="474"/>
      <c r="JR10" s="474"/>
      <c r="JS10" s="474"/>
      <c r="JT10" s="474"/>
      <c r="JU10" s="474"/>
      <c r="JV10" s="474"/>
      <c r="JW10" s="474"/>
      <c r="JX10" s="474"/>
      <c r="JY10" s="474"/>
      <c r="JZ10" s="474"/>
      <c r="KA10" s="474"/>
      <c r="KB10" s="474"/>
      <c r="KC10" s="474"/>
      <c r="KD10" s="474"/>
      <c r="KE10" s="474"/>
      <c r="KF10" s="474"/>
      <c r="KG10" s="474"/>
      <c r="KH10" s="474"/>
      <c r="KI10" s="474"/>
      <c r="KJ10" s="474"/>
      <c r="KK10" s="474"/>
      <c r="KL10" s="474"/>
      <c r="KM10" s="474"/>
      <c r="KN10" s="474"/>
      <c r="KO10" s="474"/>
      <c r="KP10" s="474"/>
      <c r="KQ10" s="474"/>
      <c r="KR10" s="474"/>
      <c r="KS10" s="474"/>
      <c r="KT10" s="474"/>
      <c r="KU10" s="474"/>
      <c r="KV10" s="474"/>
      <c r="KW10" s="474"/>
      <c r="KX10" s="474"/>
      <c r="KY10" s="474"/>
      <c r="KZ10" s="474"/>
      <c r="LA10" s="474"/>
      <c r="LB10" s="474"/>
      <c r="LC10" s="474"/>
      <c r="LD10" s="474"/>
      <c r="LE10" s="474"/>
      <c r="LF10" s="474"/>
      <c r="LG10" s="474"/>
      <c r="LH10" s="474"/>
      <c r="LI10" s="474"/>
      <c r="LJ10" s="474"/>
      <c r="LK10" s="474"/>
      <c r="LL10" s="474"/>
      <c r="LM10" s="474"/>
      <c r="LN10" s="474"/>
      <c r="LO10" s="474"/>
      <c r="LP10" s="474"/>
      <c r="LQ10" s="474"/>
      <c r="LR10" s="474"/>
      <c r="LS10" s="474"/>
      <c r="LT10" s="474"/>
      <c r="LU10" s="474"/>
      <c r="LV10" s="474"/>
      <c r="LW10" s="474"/>
      <c r="LX10" s="474"/>
      <c r="LY10" s="474"/>
      <c r="LZ10" s="474"/>
      <c r="MA10" s="474"/>
      <c r="MB10" s="474"/>
      <c r="MC10" s="474"/>
      <c r="MD10" s="474"/>
      <c r="ME10" s="474"/>
      <c r="MF10" s="474"/>
      <c r="MG10" s="474"/>
      <c r="MH10" s="474"/>
      <c r="MI10" s="474"/>
      <c r="MJ10" s="474"/>
      <c r="MK10" s="474"/>
      <c r="ML10" s="474"/>
      <c r="MM10" s="474"/>
      <c r="MN10" s="474"/>
      <c r="MO10" s="474"/>
      <c r="MP10" s="474"/>
      <c r="MQ10" s="474"/>
      <c r="MR10" s="474"/>
      <c r="MS10" s="474"/>
      <c r="MT10" s="474"/>
      <c r="MU10" s="474"/>
      <c r="MV10" s="474"/>
      <c r="MW10" s="474"/>
      <c r="MX10" s="474"/>
      <c r="MY10" s="474"/>
      <c r="MZ10" s="474"/>
      <c r="NA10" s="474"/>
      <c r="NB10" s="474"/>
      <c r="NC10" s="474"/>
      <c r="ND10" s="474"/>
      <c r="NE10" s="474"/>
      <c r="NF10" s="474"/>
      <c r="NG10" s="474"/>
      <c r="NH10" s="474"/>
      <c r="NI10" s="474"/>
      <c r="NJ10" s="474"/>
      <c r="NK10" s="474"/>
      <c r="NL10" s="474"/>
      <c r="NM10" s="474"/>
      <c r="NN10" s="474"/>
      <c r="NO10" s="474"/>
      <c r="NP10" s="474"/>
      <c r="NQ10" s="474"/>
      <c r="NR10" s="474"/>
      <c r="NS10" s="474"/>
      <c r="NT10" s="474"/>
      <c r="NU10" s="474"/>
      <c r="NV10" s="474"/>
      <c r="NW10" s="474"/>
      <c r="NX10" s="474"/>
      <c r="NY10" s="474"/>
      <c r="NZ10" s="474"/>
      <c r="OA10" s="474"/>
      <c r="OB10" s="474"/>
      <c r="OC10" s="474"/>
      <c r="OD10" s="474"/>
      <c r="OE10" s="474"/>
      <c r="OF10" s="474"/>
      <c r="OG10" s="474"/>
      <c r="OH10" s="474"/>
      <c r="OI10" s="474"/>
      <c r="OJ10" s="474"/>
      <c r="OK10" s="474"/>
      <c r="OL10" s="474"/>
      <c r="OM10" s="474"/>
      <c r="ON10" s="474"/>
      <c r="OO10" s="474"/>
      <c r="OP10" s="474"/>
      <c r="OQ10" s="474"/>
      <c r="OR10" s="474"/>
      <c r="OS10" s="474"/>
      <c r="OT10" s="474"/>
      <c r="OU10" s="474"/>
      <c r="OV10" s="474"/>
      <c r="OW10" s="474"/>
      <c r="OX10" s="474"/>
      <c r="OY10" s="474"/>
      <c r="OZ10" s="474"/>
      <c r="PA10" s="474"/>
      <c r="PB10" s="474"/>
      <c r="PC10" s="474"/>
      <c r="PD10" s="474"/>
      <c r="PE10" s="474"/>
      <c r="PF10" s="474"/>
      <c r="PG10" s="474"/>
      <c r="PH10" s="474"/>
      <c r="PI10" s="474"/>
      <c r="PJ10" s="474"/>
      <c r="PK10" s="474"/>
      <c r="PL10" s="474"/>
      <c r="PM10" s="474"/>
      <c r="PN10" s="474"/>
      <c r="PO10" s="474"/>
      <c r="PP10" s="474"/>
      <c r="PQ10" s="474"/>
      <c r="PR10" s="474"/>
      <c r="PS10" s="474"/>
      <c r="PT10" s="474"/>
      <c r="PU10" s="474"/>
      <c r="PV10" s="474"/>
      <c r="PW10" s="474"/>
      <c r="PX10" s="474"/>
      <c r="PY10" s="474"/>
      <c r="PZ10" s="474"/>
      <c r="QA10" s="474"/>
      <c r="QB10" s="474"/>
      <c r="QC10" s="474"/>
      <c r="QD10" s="474"/>
      <c r="QE10" s="474"/>
      <c r="QF10" s="474"/>
      <c r="QG10" s="474"/>
      <c r="QH10" s="474"/>
      <c r="QI10" s="474"/>
      <c r="QJ10" s="474"/>
      <c r="QK10" s="474"/>
      <c r="QL10" s="474"/>
      <c r="QM10" s="474"/>
      <c r="QN10" s="474"/>
      <c r="QO10" s="474"/>
      <c r="QP10" s="474"/>
      <c r="QQ10" s="474"/>
      <c r="QR10" s="474"/>
      <c r="QS10" s="474"/>
      <c r="QT10" s="474"/>
      <c r="QU10" s="474"/>
      <c r="QV10" s="474"/>
      <c r="QW10" s="474"/>
      <c r="QX10" s="474"/>
      <c r="QY10" s="474"/>
      <c r="QZ10" s="474"/>
      <c r="RA10" s="474"/>
      <c r="RB10" s="474"/>
      <c r="RC10" s="474"/>
      <c r="RD10" s="474"/>
      <c r="RE10" s="474"/>
      <c r="RF10" s="474"/>
      <c r="RG10" s="474"/>
      <c r="RH10" s="474"/>
      <c r="RI10" s="474"/>
      <c r="RJ10" s="474"/>
      <c r="RK10" s="474"/>
      <c r="RL10" s="474"/>
      <c r="RM10" s="474"/>
      <c r="RN10" s="474"/>
      <c r="RO10" s="474"/>
      <c r="RP10" s="474"/>
      <c r="RQ10" s="474"/>
      <c r="RR10" s="474"/>
      <c r="RS10" s="474"/>
      <c r="RT10" s="474"/>
      <c r="RU10" s="474"/>
      <c r="RV10" s="474"/>
      <c r="RW10" s="474"/>
      <c r="RX10" s="474"/>
      <c r="RY10" s="474"/>
      <c r="RZ10" s="474"/>
      <c r="SA10" s="474"/>
      <c r="SB10" s="474"/>
      <c r="SC10" s="474"/>
      <c r="SD10" s="474"/>
      <c r="SE10" s="474"/>
      <c r="SF10" s="474"/>
      <c r="SG10" s="474"/>
      <c r="SH10" s="474"/>
      <c r="SI10" s="474"/>
      <c r="SJ10" s="474"/>
      <c r="SK10" s="474"/>
      <c r="SL10" s="474"/>
      <c r="SM10" s="474"/>
      <c r="SN10" s="474"/>
      <c r="SO10" s="474"/>
      <c r="SP10" s="474"/>
      <c r="SQ10" s="474"/>
      <c r="SR10" s="474"/>
      <c r="SS10" s="474"/>
      <c r="ST10" s="474"/>
      <c r="SU10" s="474"/>
      <c r="SV10" s="474"/>
      <c r="SW10" s="474"/>
      <c r="SX10" s="474"/>
      <c r="SY10" s="474"/>
      <c r="SZ10" s="474"/>
      <c r="TA10" s="474"/>
      <c r="TB10" s="474"/>
      <c r="TC10" s="474"/>
      <c r="TD10" s="474"/>
      <c r="TE10" s="474"/>
      <c r="TF10" s="474"/>
      <c r="TG10" s="474"/>
      <c r="TH10" s="474"/>
      <c r="TI10" s="474"/>
      <c r="TJ10" s="474"/>
      <c r="TK10" s="474"/>
      <c r="TL10" s="474"/>
      <c r="TM10" s="474"/>
      <c r="TN10" s="474"/>
      <c r="TO10" s="474"/>
      <c r="TP10" s="474"/>
      <c r="TQ10" s="474"/>
      <c r="TR10" s="474"/>
      <c r="TS10" s="474"/>
      <c r="TT10" s="474"/>
      <c r="TU10" s="474"/>
      <c r="TV10" s="474"/>
      <c r="TW10" s="474"/>
      <c r="TX10" s="474"/>
      <c r="TY10" s="474"/>
      <c r="TZ10" s="474"/>
      <c r="UA10" s="474"/>
      <c r="UB10" s="474"/>
      <c r="UC10" s="474"/>
      <c r="UD10" s="474"/>
      <c r="UE10" s="474"/>
      <c r="UF10" s="474"/>
      <c r="UG10" s="474"/>
      <c r="UH10" s="474"/>
      <c r="UI10" s="474"/>
      <c r="UJ10" s="474"/>
      <c r="UK10" s="474"/>
      <c r="UL10" s="474"/>
      <c r="UM10" s="474"/>
      <c r="UN10" s="474"/>
      <c r="UO10" s="474"/>
      <c r="UP10" s="474"/>
      <c r="UQ10" s="474"/>
      <c r="UR10" s="474"/>
      <c r="US10" s="474"/>
      <c r="UT10" s="474"/>
      <c r="UU10" s="474"/>
      <c r="UV10" s="474"/>
      <c r="UW10" s="474"/>
      <c r="UX10" s="474"/>
      <c r="UY10" s="474"/>
      <c r="UZ10" s="474"/>
      <c r="VA10" s="474"/>
      <c r="VB10" s="474"/>
      <c r="VC10" s="474"/>
      <c r="VD10" s="474"/>
      <c r="VE10" s="474"/>
      <c r="VF10" s="474"/>
      <c r="VG10" s="474"/>
      <c r="VH10" s="474"/>
      <c r="VI10" s="474"/>
      <c r="VJ10" s="474"/>
      <c r="VK10" s="474"/>
      <c r="VL10" s="474"/>
      <c r="VM10" s="474"/>
      <c r="VN10" s="474"/>
      <c r="VO10" s="474"/>
      <c r="VP10" s="474"/>
      <c r="VQ10" s="474"/>
      <c r="VR10" s="474"/>
      <c r="VS10" s="474"/>
      <c r="VT10" s="474"/>
      <c r="VU10" s="474"/>
      <c r="VV10" s="474"/>
      <c r="VW10" s="474"/>
      <c r="VX10" s="474"/>
      <c r="VY10" s="474"/>
      <c r="VZ10" s="474"/>
      <c r="WA10" s="474"/>
      <c r="WB10" s="474"/>
      <c r="WC10" s="474"/>
      <c r="WD10" s="474"/>
      <c r="WE10" s="474"/>
      <c r="WF10" s="474"/>
      <c r="WG10" s="474"/>
      <c r="WH10" s="474"/>
      <c r="WI10" s="474"/>
      <c r="WJ10" s="474"/>
      <c r="WK10" s="474"/>
      <c r="WL10" s="474"/>
      <c r="WM10" s="474"/>
      <c r="WN10" s="474"/>
      <c r="WO10" s="474"/>
      <c r="WP10" s="474"/>
      <c r="WQ10" s="474"/>
      <c r="WR10" s="474"/>
      <c r="WS10" s="474"/>
      <c r="WT10" s="474"/>
      <c r="WU10" s="474"/>
      <c r="WV10" s="474"/>
      <c r="WW10" s="474"/>
      <c r="WX10" s="474"/>
      <c r="WY10" s="474"/>
      <c r="WZ10" s="474"/>
      <c r="XA10" s="474"/>
      <c r="XB10" s="474"/>
      <c r="XC10" s="474"/>
      <c r="XD10" s="474"/>
      <c r="XE10" s="474"/>
      <c r="XF10" s="474"/>
      <c r="XG10" s="474"/>
      <c r="XH10" s="474"/>
      <c r="XI10" s="474"/>
      <c r="XJ10" s="474"/>
      <c r="XK10" s="474"/>
      <c r="XL10" s="474"/>
      <c r="XM10" s="474"/>
      <c r="XN10" s="474"/>
      <c r="XO10" s="474"/>
      <c r="XP10" s="474"/>
      <c r="XQ10" s="474"/>
      <c r="XR10" s="474"/>
      <c r="XS10" s="474"/>
      <c r="XT10" s="474"/>
      <c r="XU10" s="474"/>
      <c r="XV10" s="474"/>
      <c r="XW10" s="474"/>
      <c r="XX10" s="474"/>
      <c r="XY10" s="474"/>
      <c r="XZ10" s="474"/>
      <c r="YA10" s="474"/>
      <c r="YB10" s="474"/>
      <c r="YC10" s="474"/>
      <c r="YD10" s="474"/>
      <c r="YE10" s="474"/>
      <c r="YF10" s="474"/>
      <c r="YG10" s="474"/>
      <c r="YH10" s="474"/>
      <c r="YI10" s="474"/>
      <c r="YJ10" s="474"/>
      <c r="YK10" s="474"/>
      <c r="YL10" s="474"/>
      <c r="YM10" s="474"/>
      <c r="YN10" s="474"/>
      <c r="YO10" s="474"/>
      <c r="YP10" s="474"/>
      <c r="YQ10" s="474"/>
      <c r="YR10" s="474"/>
      <c r="YS10" s="474"/>
      <c r="YT10" s="474"/>
      <c r="YU10" s="474"/>
      <c r="YV10" s="474"/>
      <c r="YW10" s="474"/>
      <c r="YX10" s="474"/>
      <c r="YY10" s="474"/>
      <c r="YZ10" s="474"/>
      <c r="ZA10" s="474"/>
      <c r="ZB10" s="474"/>
      <c r="ZC10" s="474"/>
      <c r="ZD10" s="474"/>
      <c r="ZE10" s="474"/>
      <c r="ZF10" s="474"/>
      <c r="ZG10" s="474"/>
      <c r="ZH10" s="474"/>
      <c r="ZI10" s="474"/>
      <c r="ZJ10" s="474"/>
      <c r="ZK10" s="474"/>
      <c r="ZL10" s="474"/>
      <c r="ZM10" s="474"/>
      <c r="ZN10" s="474"/>
      <c r="ZO10" s="474"/>
      <c r="ZP10" s="474"/>
      <c r="ZQ10" s="474"/>
      <c r="ZR10" s="474"/>
      <c r="ZS10" s="474"/>
      <c r="ZT10" s="474"/>
      <c r="ZU10" s="474"/>
      <c r="ZV10" s="474"/>
      <c r="ZW10" s="474"/>
      <c r="ZX10" s="474"/>
      <c r="ZY10" s="474"/>
      <c r="ZZ10" s="474"/>
      <c r="AAA10" s="474"/>
      <c r="AAB10" s="474"/>
      <c r="AAC10" s="474"/>
      <c r="AAD10" s="474"/>
      <c r="AAE10" s="474"/>
      <c r="AAF10" s="474"/>
      <c r="AAG10" s="474"/>
      <c r="AAH10" s="474"/>
      <c r="AAI10" s="474"/>
      <c r="AAJ10" s="474"/>
      <c r="AAK10" s="474"/>
      <c r="AAL10" s="474"/>
      <c r="AAM10" s="474"/>
      <c r="AAN10" s="474"/>
      <c r="AAO10" s="474"/>
      <c r="AAP10" s="474"/>
      <c r="AAQ10" s="474"/>
      <c r="AAR10" s="474"/>
      <c r="AAS10" s="474"/>
      <c r="AAT10" s="474"/>
      <c r="AAU10" s="474"/>
      <c r="AAV10" s="474"/>
      <c r="AAW10" s="474"/>
      <c r="AAX10" s="474"/>
      <c r="AAY10" s="474"/>
      <c r="AAZ10" s="474"/>
      <c r="ABA10" s="474"/>
      <c r="ABB10" s="474"/>
      <c r="ABC10" s="474"/>
      <c r="ABD10" s="474"/>
      <c r="ABE10" s="474"/>
      <c r="ABF10" s="474"/>
      <c r="ABG10" s="474"/>
      <c r="ABH10" s="474"/>
      <c r="ABI10" s="474"/>
      <c r="ABJ10" s="474"/>
      <c r="ABK10" s="474"/>
      <c r="ABL10" s="474"/>
      <c r="ABM10" s="474"/>
      <c r="ABN10" s="474"/>
      <c r="ABO10" s="474"/>
      <c r="ABP10" s="474"/>
      <c r="ABQ10" s="474"/>
      <c r="ABR10" s="474"/>
      <c r="ABS10" s="474"/>
      <c r="ABT10" s="474"/>
      <c r="ABU10" s="474"/>
      <c r="ABV10" s="474"/>
      <c r="ABW10" s="474"/>
      <c r="ABX10" s="474"/>
      <c r="ABY10" s="474"/>
      <c r="ABZ10" s="474"/>
      <c r="ACA10" s="474"/>
      <c r="ACB10" s="474"/>
      <c r="ACC10" s="474"/>
      <c r="ACD10" s="474"/>
      <c r="ACE10" s="474"/>
      <c r="ACF10" s="474"/>
      <c r="ACG10" s="474"/>
      <c r="ACH10" s="474"/>
      <c r="ACI10" s="474"/>
      <c r="ACJ10" s="474"/>
      <c r="ACK10" s="474"/>
      <c r="ACL10" s="474"/>
      <c r="ACM10" s="474"/>
      <c r="ACN10" s="474"/>
      <c r="ACO10" s="474"/>
      <c r="ACP10" s="474"/>
      <c r="ACQ10" s="474"/>
      <c r="ACR10" s="474"/>
      <c r="ACS10" s="474"/>
      <c r="ACT10" s="474"/>
      <c r="ACU10" s="474"/>
      <c r="ACV10" s="474"/>
      <c r="ACW10" s="474"/>
      <c r="ACX10" s="474"/>
      <c r="ACY10" s="474"/>
      <c r="ACZ10" s="474"/>
      <c r="ADA10" s="474"/>
      <c r="ADB10" s="474"/>
      <c r="ADC10" s="474"/>
      <c r="ADD10" s="474"/>
      <c r="ADE10" s="474"/>
      <c r="ADF10" s="474"/>
      <c r="ADG10" s="474"/>
      <c r="ADH10" s="474"/>
      <c r="ADI10" s="474"/>
      <c r="ADJ10" s="474"/>
      <c r="ADK10" s="474"/>
      <c r="ADL10" s="474"/>
      <c r="ADM10" s="474"/>
      <c r="ADN10" s="474"/>
      <c r="ADO10" s="474"/>
      <c r="ADP10" s="474"/>
      <c r="ADQ10" s="474"/>
      <c r="ADR10" s="474"/>
      <c r="ADS10" s="474"/>
      <c r="ADT10" s="474"/>
      <c r="ADU10" s="474"/>
      <c r="ADV10" s="474"/>
      <c r="ADW10" s="474"/>
      <c r="ADX10" s="474"/>
      <c r="ADY10" s="474"/>
      <c r="ADZ10" s="474"/>
      <c r="AEA10" s="474"/>
      <c r="AEB10" s="474"/>
      <c r="AEC10" s="474"/>
      <c r="AED10" s="474"/>
      <c r="AEE10" s="474"/>
      <c r="AEF10" s="474"/>
      <c r="AEG10" s="474"/>
      <c r="AEH10" s="474"/>
      <c r="AEI10" s="474"/>
      <c r="AEJ10" s="474"/>
      <c r="AEK10" s="474"/>
      <c r="AEL10" s="474"/>
      <c r="AEM10" s="474"/>
      <c r="AEN10" s="474"/>
      <c r="AEO10" s="474"/>
      <c r="AEP10" s="474"/>
      <c r="AEQ10" s="474"/>
      <c r="AER10" s="474"/>
      <c r="AES10" s="474"/>
      <c r="AET10" s="474"/>
      <c r="AEU10" s="474"/>
      <c r="AEV10" s="474"/>
      <c r="AEW10" s="474"/>
      <c r="AEX10" s="474"/>
      <c r="AEY10" s="474"/>
      <c r="AEZ10" s="474"/>
      <c r="AFA10" s="474"/>
      <c r="AFB10" s="474"/>
    </row>
    <row r="11" spans="1:834" s="683" customFormat="1" ht="19.95" customHeight="1" thickTop="1" thickBot="1" x14ac:dyDescent="0.35">
      <c r="A11" s="1088" t="s">
        <v>564</v>
      </c>
      <c r="B11" s="1089"/>
      <c r="C11" s="1089"/>
      <c r="D11" s="1089"/>
      <c r="E11" s="1089"/>
      <c r="F11" s="1089"/>
      <c r="G11" s="1089"/>
      <c r="H11" s="1089"/>
      <c r="I11" s="1089"/>
      <c r="O11" s="474"/>
      <c r="P11" s="474"/>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4"/>
      <c r="AQ11" s="474"/>
      <c r="AR11" s="474"/>
      <c r="AS11" s="474"/>
      <c r="AT11" s="474"/>
      <c r="AU11" s="474"/>
      <c r="AV11" s="474"/>
      <c r="AW11" s="474"/>
      <c r="AX11" s="474"/>
      <c r="AY11" s="474"/>
      <c r="AZ11" s="474"/>
      <c r="BA11" s="474"/>
      <c r="BB11" s="474"/>
      <c r="BC11" s="474"/>
      <c r="BD11" s="474"/>
      <c r="BE11" s="474"/>
      <c r="BF11" s="474"/>
      <c r="BG11" s="474"/>
      <c r="BH11" s="474"/>
      <c r="BI11" s="474"/>
      <c r="BJ11" s="474"/>
      <c r="BK11" s="474"/>
      <c r="BL11" s="474"/>
      <c r="BM11" s="474"/>
      <c r="BN11" s="474"/>
      <c r="BO11" s="474"/>
      <c r="BP11" s="474"/>
      <c r="BQ11" s="474"/>
      <c r="BR11" s="474"/>
      <c r="BS11" s="474"/>
      <c r="BT11" s="474"/>
      <c r="BU11" s="474"/>
      <c r="BV11" s="474"/>
      <c r="BW11" s="474"/>
      <c r="BX11" s="474"/>
      <c r="BY11" s="474"/>
      <c r="BZ11" s="474"/>
      <c r="CA11" s="474"/>
      <c r="CB11" s="474"/>
      <c r="CC11" s="474"/>
      <c r="CD11" s="474"/>
      <c r="CE11" s="474"/>
      <c r="CF11" s="474"/>
      <c r="CG11" s="474"/>
      <c r="CH11" s="474"/>
      <c r="CI11" s="474"/>
      <c r="CJ11" s="474"/>
      <c r="CK11" s="474"/>
      <c r="CL11" s="474"/>
      <c r="CM11" s="474"/>
      <c r="CN11" s="474"/>
      <c r="CO11" s="474"/>
      <c r="CP11" s="474"/>
      <c r="CQ11" s="474"/>
      <c r="CR11" s="474"/>
      <c r="CS11" s="474"/>
      <c r="CT11" s="474"/>
      <c r="CU11" s="474"/>
      <c r="CV11" s="474"/>
      <c r="CW11" s="474"/>
      <c r="CX11" s="474"/>
      <c r="CY11" s="474"/>
      <c r="CZ11" s="474"/>
      <c r="DA11" s="474"/>
      <c r="DB11" s="474"/>
      <c r="DC11" s="474"/>
      <c r="DD11" s="474"/>
      <c r="DE11" s="474"/>
      <c r="DF11" s="474"/>
      <c r="DG11" s="474"/>
      <c r="DH11" s="474"/>
      <c r="DI11" s="474"/>
      <c r="DJ11" s="474"/>
      <c r="DK11" s="474"/>
      <c r="DL11" s="474"/>
      <c r="DM11" s="474"/>
      <c r="DN11" s="474"/>
      <c r="DO11" s="474"/>
      <c r="DP11" s="474"/>
      <c r="DQ11" s="474"/>
      <c r="DR11" s="474"/>
      <c r="DS11" s="474"/>
      <c r="DT11" s="474"/>
      <c r="DU11" s="474"/>
      <c r="DV11" s="474"/>
      <c r="DW11" s="474"/>
      <c r="DX11" s="474"/>
      <c r="DY11" s="474"/>
      <c r="DZ11" s="474"/>
      <c r="EA11" s="474"/>
      <c r="EB11" s="474"/>
      <c r="EC11" s="474"/>
      <c r="ED11" s="474"/>
      <c r="EE11" s="474"/>
      <c r="EF11" s="474"/>
      <c r="EG11" s="474"/>
      <c r="EH11" s="474"/>
      <c r="EI11" s="474"/>
      <c r="EJ11" s="474"/>
      <c r="EK11" s="474"/>
      <c r="EL11" s="474"/>
      <c r="EM11" s="474"/>
      <c r="EN11" s="474"/>
      <c r="EO11" s="474"/>
      <c r="EP11" s="474"/>
      <c r="EQ11" s="474"/>
      <c r="ER11" s="474"/>
      <c r="ES11" s="474"/>
      <c r="ET11" s="474"/>
      <c r="EU11" s="474"/>
      <c r="EV11" s="474"/>
      <c r="EW11" s="474"/>
      <c r="EX11" s="474"/>
      <c r="EY11" s="474"/>
      <c r="EZ11" s="474"/>
      <c r="FA11" s="474"/>
      <c r="FB11" s="474"/>
      <c r="FC11" s="474"/>
      <c r="FD11" s="474"/>
      <c r="FE11" s="474"/>
      <c r="FF11" s="474"/>
      <c r="FG11" s="474"/>
      <c r="FH11" s="474"/>
      <c r="FI11" s="474"/>
      <c r="FJ11" s="474"/>
      <c r="FK11" s="474"/>
      <c r="FL11" s="474"/>
      <c r="FM11" s="474"/>
      <c r="FN11" s="474"/>
      <c r="FO11" s="474"/>
      <c r="FP11" s="474"/>
      <c r="FQ11" s="474"/>
      <c r="FR11" s="474"/>
      <c r="FS11" s="474"/>
      <c r="FT11" s="474"/>
      <c r="FU11" s="474"/>
      <c r="FV11" s="474"/>
      <c r="FW11" s="474"/>
      <c r="FX11" s="474"/>
      <c r="FY11" s="474"/>
      <c r="FZ11" s="474"/>
      <c r="GA11" s="474"/>
      <c r="GB11" s="474"/>
      <c r="GC11" s="474"/>
      <c r="GD11" s="474"/>
      <c r="GE11" s="474"/>
      <c r="GF11" s="474"/>
      <c r="GG11" s="474"/>
      <c r="GH11" s="474"/>
      <c r="GI11" s="474"/>
      <c r="GJ11" s="474"/>
      <c r="GK11" s="474"/>
      <c r="GL11" s="474"/>
      <c r="GM11" s="474"/>
      <c r="GN11" s="474"/>
      <c r="GO11" s="474"/>
      <c r="GP11" s="474"/>
      <c r="GQ11" s="474"/>
      <c r="GR11" s="474"/>
      <c r="GS11" s="474"/>
      <c r="GT11" s="474"/>
      <c r="GU11" s="474"/>
      <c r="GV11" s="474"/>
      <c r="GW11" s="474"/>
      <c r="GX11" s="474"/>
      <c r="GY11" s="474"/>
      <c r="GZ11" s="474"/>
      <c r="HA11" s="474"/>
      <c r="HB11" s="474"/>
      <c r="HC11" s="474"/>
      <c r="HD11" s="474"/>
      <c r="HE11" s="474"/>
      <c r="HF11" s="474"/>
      <c r="HG11" s="474"/>
      <c r="HH11" s="474"/>
      <c r="HI11" s="474"/>
      <c r="HJ11" s="474"/>
      <c r="HK11" s="474"/>
      <c r="HL11" s="474"/>
      <c r="HM11" s="474"/>
      <c r="HN11" s="474"/>
      <c r="HO11" s="474"/>
      <c r="HP11" s="474"/>
      <c r="HQ11" s="474"/>
      <c r="HR11" s="474"/>
      <c r="HS11" s="474"/>
      <c r="HT11" s="474"/>
      <c r="HU11" s="474"/>
      <c r="HV11" s="474"/>
      <c r="HW11" s="474"/>
      <c r="HX11" s="474"/>
      <c r="HY11" s="474"/>
      <c r="HZ11" s="474"/>
      <c r="IA11" s="474"/>
      <c r="IB11" s="474"/>
      <c r="IC11" s="474"/>
      <c r="ID11" s="474"/>
      <c r="IE11" s="474"/>
      <c r="IF11" s="474"/>
      <c r="IG11" s="474"/>
      <c r="IH11" s="474"/>
      <c r="II11" s="474"/>
      <c r="IJ11" s="474"/>
      <c r="IK11" s="474"/>
      <c r="IL11" s="474"/>
      <c r="IM11" s="474"/>
      <c r="IN11" s="474"/>
      <c r="IO11" s="474"/>
      <c r="IP11" s="474"/>
      <c r="IQ11" s="474"/>
      <c r="IR11" s="474"/>
      <c r="IS11" s="474"/>
      <c r="IT11" s="474"/>
      <c r="IU11" s="474"/>
      <c r="IV11" s="474"/>
      <c r="IW11" s="474"/>
      <c r="IX11" s="474"/>
      <c r="IY11" s="474"/>
      <c r="IZ11" s="474"/>
      <c r="JA11" s="474"/>
      <c r="JB11" s="474"/>
      <c r="JC11" s="474"/>
      <c r="JD11" s="474"/>
      <c r="JE11" s="474"/>
      <c r="JF11" s="474"/>
      <c r="JG11" s="474"/>
      <c r="JH11" s="474"/>
      <c r="JI11" s="474"/>
      <c r="JJ11" s="474"/>
      <c r="JK11" s="474"/>
      <c r="JL11" s="474"/>
      <c r="JM11" s="474"/>
      <c r="JN11" s="474"/>
      <c r="JO11" s="474"/>
      <c r="JP11" s="474"/>
      <c r="JQ11" s="474"/>
      <c r="JR11" s="474"/>
      <c r="JS11" s="474"/>
      <c r="JT11" s="474"/>
      <c r="JU11" s="474"/>
      <c r="JV11" s="474"/>
      <c r="JW11" s="474"/>
      <c r="JX11" s="474"/>
      <c r="JY11" s="474"/>
      <c r="JZ11" s="474"/>
      <c r="KA11" s="474"/>
      <c r="KB11" s="474"/>
      <c r="KC11" s="474"/>
      <c r="KD11" s="474"/>
      <c r="KE11" s="474"/>
      <c r="KF11" s="474"/>
      <c r="KG11" s="474"/>
      <c r="KH11" s="474"/>
      <c r="KI11" s="474"/>
      <c r="KJ11" s="474"/>
      <c r="KK11" s="474"/>
      <c r="KL11" s="474"/>
      <c r="KM11" s="474"/>
      <c r="KN11" s="474"/>
      <c r="KO11" s="474"/>
      <c r="KP11" s="474"/>
      <c r="KQ11" s="474"/>
      <c r="KR11" s="474"/>
      <c r="KS11" s="474"/>
      <c r="KT11" s="474"/>
      <c r="KU11" s="474"/>
      <c r="KV11" s="474"/>
      <c r="KW11" s="474"/>
      <c r="KX11" s="474"/>
      <c r="KY11" s="474"/>
      <c r="KZ11" s="474"/>
      <c r="LA11" s="474"/>
      <c r="LB11" s="474"/>
      <c r="LC11" s="474"/>
      <c r="LD11" s="474"/>
      <c r="LE11" s="474"/>
      <c r="LF11" s="474"/>
      <c r="LG11" s="474"/>
      <c r="LH11" s="474"/>
      <c r="LI11" s="474"/>
      <c r="LJ11" s="474"/>
      <c r="LK11" s="474"/>
      <c r="LL11" s="474"/>
      <c r="LM11" s="474"/>
      <c r="LN11" s="474"/>
      <c r="LO11" s="474"/>
      <c r="LP11" s="474"/>
      <c r="LQ11" s="474"/>
      <c r="LR11" s="474"/>
      <c r="LS11" s="474"/>
      <c r="LT11" s="474"/>
      <c r="LU11" s="474"/>
      <c r="LV11" s="474"/>
      <c r="LW11" s="474"/>
      <c r="LX11" s="474"/>
      <c r="LY11" s="474"/>
      <c r="LZ11" s="474"/>
      <c r="MA11" s="474"/>
      <c r="MB11" s="474"/>
      <c r="MC11" s="474"/>
      <c r="MD11" s="474"/>
      <c r="ME11" s="474"/>
      <c r="MF11" s="474"/>
      <c r="MG11" s="474"/>
      <c r="MH11" s="474"/>
      <c r="MI11" s="474"/>
      <c r="MJ11" s="474"/>
      <c r="MK11" s="474"/>
      <c r="ML11" s="474"/>
      <c r="MM11" s="474"/>
      <c r="MN11" s="474"/>
      <c r="MO11" s="474"/>
      <c r="MP11" s="474"/>
      <c r="MQ11" s="474"/>
      <c r="MR11" s="474"/>
      <c r="MS11" s="474"/>
      <c r="MT11" s="474"/>
      <c r="MU11" s="474"/>
      <c r="MV11" s="474"/>
      <c r="MW11" s="474"/>
      <c r="MX11" s="474"/>
      <c r="MY11" s="474"/>
      <c r="MZ11" s="474"/>
      <c r="NA11" s="474"/>
      <c r="NB11" s="474"/>
      <c r="NC11" s="474"/>
      <c r="ND11" s="474"/>
      <c r="NE11" s="474"/>
      <c r="NF11" s="474"/>
      <c r="NG11" s="474"/>
      <c r="NH11" s="474"/>
      <c r="NI11" s="474"/>
      <c r="NJ11" s="474"/>
      <c r="NK11" s="474"/>
      <c r="NL11" s="474"/>
      <c r="NM11" s="474"/>
      <c r="NN11" s="474"/>
      <c r="NO11" s="474"/>
      <c r="NP11" s="474"/>
      <c r="NQ11" s="474"/>
      <c r="NR11" s="474"/>
      <c r="NS11" s="474"/>
      <c r="NT11" s="474"/>
      <c r="NU11" s="474"/>
      <c r="NV11" s="474"/>
      <c r="NW11" s="474"/>
      <c r="NX11" s="474"/>
      <c r="NY11" s="474"/>
      <c r="NZ11" s="474"/>
      <c r="OA11" s="474"/>
      <c r="OB11" s="474"/>
      <c r="OC11" s="474"/>
      <c r="OD11" s="474"/>
      <c r="OE11" s="474"/>
      <c r="OF11" s="474"/>
      <c r="OG11" s="474"/>
      <c r="OH11" s="474"/>
      <c r="OI11" s="474"/>
      <c r="OJ11" s="474"/>
      <c r="OK11" s="474"/>
      <c r="OL11" s="474"/>
      <c r="OM11" s="474"/>
      <c r="ON11" s="474"/>
      <c r="OO11" s="474"/>
      <c r="OP11" s="474"/>
      <c r="OQ11" s="474"/>
      <c r="OR11" s="474"/>
      <c r="OS11" s="474"/>
      <c r="OT11" s="474"/>
      <c r="OU11" s="474"/>
      <c r="OV11" s="474"/>
      <c r="OW11" s="474"/>
      <c r="OX11" s="474"/>
      <c r="OY11" s="474"/>
      <c r="OZ11" s="474"/>
      <c r="PA11" s="474"/>
      <c r="PB11" s="474"/>
      <c r="PC11" s="474"/>
      <c r="PD11" s="474"/>
      <c r="PE11" s="474"/>
      <c r="PF11" s="474"/>
      <c r="PG11" s="474"/>
      <c r="PH11" s="474"/>
      <c r="PI11" s="474"/>
      <c r="PJ11" s="474"/>
      <c r="PK11" s="474"/>
      <c r="PL11" s="474"/>
      <c r="PM11" s="474"/>
      <c r="PN11" s="474"/>
      <c r="PO11" s="474"/>
      <c r="PP11" s="474"/>
      <c r="PQ11" s="474"/>
      <c r="PR11" s="474"/>
      <c r="PS11" s="474"/>
      <c r="PT11" s="474"/>
      <c r="PU11" s="474"/>
      <c r="PV11" s="474"/>
      <c r="PW11" s="474"/>
      <c r="PX11" s="474"/>
      <c r="PY11" s="474"/>
      <c r="PZ11" s="474"/>
      <c r="QA11" s="474"/>
      <c r="QB11" s="474"/>
      <c r="QC11" s="474"/>
      <c r="QD11" s="474"/>
      <c r="QE11" s="474"/>
      <c r="QF11" s="474"/>
      <c r="QG11" s="474"/>
      <c r="QH11" s="474"/>
      <c r="QI11" s="474"/>
      <c r="QJ11" s="474"/>
      <c r="QK11" s="474"/>
      <c r="QL11" s="474"/>
      <c r="QM11" s="474"/>
      <c r="QN11" s="474"/>
      <c r="QO11" s="474"/>
      <c r="QP11" s="474"/>
      <c r="QQ11" s="474"/>
      <c r="QR11" s="474"/>
      <c r="QS11" s="474"/>
      <c r="QT11" s="474"/>
      <c r="QU11" s="474"/>
      <c r="QV11" s="474"/>
      <c r="QW11" s="474"/>
      <c r="QX11" s="474"/>
      <c r="QY11" s="474"/>
      <c r="QZ11" s="474"/>
      <c r="RA11" s="474"/>
      <c r="RB11" s="474"/>
      <c r="RC11" s="474"/>
      <c r="RD11" s="474"/>
      <c r="RE11" s="474"/>
      <c r="RF11" s="474"/>
      <c r="RG11" s="474"/>
      <c r="RH11" s="474"/>
      <c r="RI11" s="474"/>
      <c r="RJ11" s="474"/>
      <c r="RK11" s="474"/>
      <c r="RL11" s="474"/>
      <c r="RM11" s="474"/>
      <c r="RN11" s="474"/>
      <c r="RO11" s="474"/>
      <c r="RP11" s="474"/>
      <c r="RQ11" s="474"/>
      <c r="RR11" s="474"/>
      <c r="RS11" s="474"/>
      <c r="RT11" s="474"/>
      <c r="RU11" s="474"/>
      <c r="RV11" s="474"/>
      <c r="RW11" s="474"/>
      <c r="RX11" s="474"/>
      <c r="RY11" s="474"/>
      <c r="RZ11" s="474"/>
      <c r="SA11" s="474"/>
      <c r="SB11" s="474"/>
      <c r="SC11" s="474"/>
      <c r="SD11" s="474"/>
      <c r="SE11" s="474"/>
      <c r="SF11" s="474"/>
      <c r="SG11" s="474"/>
      <c r="SH11" s="474"/>
      <c r="SI11" s="474"/>
      <c r="SJ11" s="474"/>
      <c r="SK11" s="474"/>
      <c r="SL11" s="474"/>
      <c r="SM11" s="474"/>
      <c r="SN11" s="474"/>
      <c r="SO11" s="474"/>
      <c r="SP11" s="474"/>
      <c r="SQ11" s="474"/>
      <c r="SR11" s="474"/>
      <c r="SS11" s="474"/>
      <c r="ST11" s="474"/>
      <c r="SU11" s="474"/>
      <c r="SV11" s="474"/>
      <c r="SW11" s="474"/>
      <c r="SX11" s="474"/>
      <c r="SY11" s="474"/>
      <c r="SZ11" s="474"/>
      <c r="TA11" s="474"/>
      <c r="TB11" s="474"/>
      <c r="TC11" s="474"/>
      <c r="TD11" s="474"/>
      <c r="TE11" s="474"/>
      <c r="TF11" s="474"/>
      <c r="TG11" s="474"/>
      <c r="TH11" s="474"/>
      <c r="TI11" s="474"/>
      <c r="TJ11" s="474"/>
      <c r="TK11" s="474"/>
      <c r="TL11" s="474"/>
      <c r="TM11" s="474"/>
      <c r="TN11" s="474"/>
      <c r="TO11" s="474"/>
      <c r="TP11" s="474"/>
      <c r="TQ11" s="474"/>
      <c r="TR11" s="474"/>
      <c r="TS11" s="474"/>
      <c r="TT11" s="474"/>
      <c r="TU11" s="474"/>
      <c r="TV11" s="474"/>
      <c r="TW11" s="474"/>
      <c r="TX11" s="474"/>
      <c r="TY11" s="474"/>
      <c r="TZ11" s="474"/>
      <c r="UA11" s="474"/>
      <c r="UB11" s="474"/>
      <c r="UC11" s="474"/>
      <c r="UD11" s="474"/>
      <c r="UE11" s="474"/>
      <c r="UF11" s="474"/>
      <c r="UG11" s="474"/>
      <c r="UH11" s="474"/>
      <c r="UI11" s="474"/>
      <c r="UJ11" s="474"/>
      <c r="UK11" s="474"/>
      <c r="UL11" s="474"/>
      <c r="UM11" s="474"/>
      <c r="UN11" s="474"/>
      <c r="UO11" s="474"/>
      <c r="UP11" s="474"/>
      <c r="UQ11" s="474"/>
      <c r="UR11" s="474"/>
      <c r="US11" s="474"/>
      <c r="UT11" s="474"/>
      <c r="UU11" s="474"/>
      <c r="UV11" s="474"/>
      <c r="UW11" s="474"/>
      <c r="UX11" s="474"/>
      <c r="UY11" s="474"/>
      <c r="UZ11" s="474"/>
      <c r="VA11" s="474"/>
      <c r="VB11" s="474"/>
      <c r="VC11" s="474"/>
      <c r="VD11" s="474"/>
      <c r="VE11" s="474"/>
      <c r="VF11" s="474"/>
      <c r="VG11" s="474"/>
      <c r="VH11" s="474"/>
      <c r="VI11" s="474"/>
      <c r="VJ11" s="474"/>
      <c r="VK11" s="474"/>
      <c r="VL11" s="474"/>
      <c r="VM11" s="474"/>
      <c r="VN11" s="474"/>
      <c r="VO11" s="474"/>
      <c r="VP11" s="474"/>
      <c r="VQ11" s="474"/>
      <c r="VR11" s="474"/>
      <c r="VS11" s="474"/>
      <c r="VT11" s="474"/>
      <c r="VU11" s="474"/>
      <c r="VV11" s="474"/>
      <c r="VW11" s="474"/>
      <c r="VX11" s="474"/>
      <c r="VY11" s="474"/>
      <c r="VZ11" s="474"/>
      <c r="WA11" s="474"/>
      <c r="WB11" s="474"/>
      <c r="WC11" s="474"/>
      <c r="WD11" s="474"/>
      <c r="WE11" s="474"/>
      <c r="WF11" s="474"/>
      <c r="WG11" s="474"/>
      <c r="WH11" s="474"/>
      <c r="WI11" s="474"/>
      <c r="WJ11" s="474"/>
      <c r="WK11" s="474"/>
      <c r="WL11" s="474"/>
      <c r="WM11" s="474"/>
      <c r="WN11" s="474"/>
      <c r="WO11" s="474"/>
      <c r="WP11" s="474"/>
      <c r="WQ11" s="474"/>
      <c r="WR11" s="474"/>
      <c r="WS11" s="474"/>
      <c r="WT11" s="474"/>
      <c r="WU11" s="474"/>
      <c r="WV11" s="474"/>
      <c r="WW11" s="474"/>
      <c r="WX11" s="474"/>
      <c r="WY11" s="474"/>
      <c r="WZ11" s="474"/>
      <c r="XA11" s="474"/>
      <c r="XB11" s="474"/>
      <c r="XC11" s="474"/>
      <c r="XD11" s="474"/>
      <c r="XE11" s="474"/>
      <c r="XF11" s="474"/>
      <c r="XG11" s="474"/>
      <c r="XH11" s="474"/>
      <c r="XI11" s="474"/>
      <c r="XJ11" s="474"/>
      <c r="XK11" s="474"/>
      <c r="XL11" s="474"/>
      <c r="XM11" s="474"/>
      <c r="XN11" s="474"/>
      <c r="XO11" s="474"/>
      <c r="XP11" s="474"/>
      <c r="XQ11" s="474"/>
      <c r="XR11" s="474"/>
      <c r="XS11" s="474"/>
      <c r="XT11" s="474"/>
      <c r="XU11" s="474"/>
      <c r="XV11" s="474"/>
      <c r="XW11" s="474"/>
      <c r="XX11" s="474"/>
      <c r="XY11" s="474"/>
      <c r="XZ11" s="474"/>
      <c r="YA11" s="474"/>
      <c r="YB11" s="474"/>
      <c r="YC11" s="474"/>
      <c r="YD11" s="474"/>
      <c r="YE11" s="474"/>
      <c r="YF11" s="474"/>
      <c r="YG11" s="474"/>
      <c r="YH11" s="474"/>
      <c r="YI11" s="474"/>
      <c r="YJ11" s="474"/>
      <c r="YK11" s="474"/>
      <c r="YL11" s="474"/>
      <c r="YM11" s="474"/>
      <c r="YN11" s="474"/>
      <c r="YO11" s="474"/>
      <c r="YP11" s="474"/>
      <c r="YQ11" s="474"/>
      <c r="YR11" s="474"/>
      <c r="YS11" s="474"/>
      <c r="YT11" s="474"/>
      <c r="YU11" s="474"/>
      <c r="YV11" s="474"/>
      <c r="YW11" s="474"/>
      <c r="YX11" s="474"/>
      <c r="YY11" s="474"/>
      <c r="YZ11" s="474"/>
      <c r="ZA11" s="474"/>
      <c r="ZB11" s="474"/>
      <c r="ZC11" s="474"/>
      <c r="ZD11" s="474"/>
      <c r="ZE11" s="474"/>
      <c r="ZF11" s="474"/>
      <c r="ZG11" s="474"/>
      <c r="ZH11" s="474"/>
      <c r="ZI11" s="474"/>
      <c r="ZJ11" s="474"/>
      <c r="ZK11" s="474"/>
      <c r="ZL11" s="474"/>
      <c r="ZM11" s="474"/>
      <c r="ZN11" s="474"/>
      <c r="ZO11" s="474"/>
      <c r="ZP11" s="474"/>
      <c r="ZQ11" s="474"/>
      <c r="ZR11" s="474"/>
      <c r="ZS11" s="474"/>
      <c r="ZT11" s="474"/>
      <c r="ZU11" s="474"/>
      <c r="ZV11" s="474"/>
      <c r="ZW11" s="474"/>
      <c r="ZX11" s="474"/>
      <c r="ZY11" s="474"/>
      <c r="ZZ11" s="474"/>
      <c r="AAA11" s="474"/>
      <c r="AAB11" s="474"/>
      <c r="AAC11" s="474"/>
      <c r="AAD11" s="474"/>
      <c r="AAE11" s="474"/>
      <c r="AAF11" s="474"/>
      <c r="AAG11" s="474"/>
      <c r="AAH11" s="474"/>
      <c r="AAI11" s="474"/>
      <c r="AAJ11" s="474"/>
      <c r="AAK11" s="474"/>
      <c r="AAL11" s="474"/>
      <c r="AAM11" s="474"/>
      <c r="AAN11" s="474"/>
      <c r="AAO11" s="474"/>
      <c r="AAP11" s="474"/>
      <c r="AAQ11" s="474"/>
      <c r="AAR11" s="474"/>
      <c r="AAS11" s="474"/>
      <c r="AAT11" s="474"/>
      <c r="AAU11" s="474"/>
      <c r="AAV11" s="474"/>
      <c r="AAW11" s="474"/>
      <c r="AAX11" s="474"/>
      <c r="AAY11" s="474"/>
      <c r="AAZ11" s="474"/>
      <c r="ABA11" s="474"/>
      <c r="ABB11" s="474"/>
      <c r="ABC11" s="474"/>
      <c r="ABD11" s="474"/>
      <c r="ABE11" s="474"/>
      <c r="ABF11" s="474"/>
      <c r="ABG11" s="474"/>
      <c r="ABH11" s="474"/>
      <c r="ABI11" s="474"/>
      <c r="ABJ11" s="474"/>
      <c r="ABK11" s="474"/>
      <c r="ABL11" s="474"/>
      <c r="ABM11" s="474"/>
      <c r="ABN11" s="474"/>
      <c r="ABO11" s="474"/>
      <c r="ABP11" s="474"/>
      <c r="ABQ11" s="474"/>
      <c r="ABR11" s="474"/>
      <c r="ABS11" s="474"/>
      <c r="ABT11" s="474"/>
      <c r="ABU11" s="474"/>
      <c r="ABV11" s="474"/>
      <c r="ABW11" s="474"/>
      <c r="ABX11" s="474"/>
      <c r="ABY11" s="474"/>
      <c r="ABZ11" s="474"/>
      <c r="ACA11" s="474"/>
      <c r="ACB11" s="474"/>
      <c r="ACC11" s="474"/>
      <c r="ACD11" s="474"/>
      <c r="ACE11" s="474"/>
      <c r="ACF11" s="474"/>
      <c r="ACG11" s="474"/>
      <c r="ACH11" s="474"/>
      <c r="ACI11" s="474"/>
      <c r="ACJ11" s="474"/>
      <c r="ACK11" s="474"/>
      <c r="ACL11" s="474"/>
      <c r="ACM11" s="474"/>
      <c r="ACN11" s="474"/>
      <c r="ACO11" s="474"/>
      <c r="ACP11" s="474"/>
      <c r="ACQ11" s="474"/>
      <c r="ACR11" s="474"/>
      <c r="ACS11" s="474"/>
      <c r="ACT11" s="474"/>
      <c r="ACU11" s="474"/>
      <c r="ACV11" s="474"/>
      <c r="ACW11" s="474"/>
      <c r="ACX11" s="474"/>
      <c r="ACY11" s="474"/>
      <c r="ACZ11" s="474"/>
      <c r="ADA11" s="474"/>
      <c r="ADB11" s="474"/>
      <c r="ADC11" s="474"/>
      <c r="ADD11" s="474"/>
      <c r="ADE11" s="474"/>
      <c r="ADF11" s="474"/>
      <c r="ADG11" s="474"/>
      <c r="ADH11" s="474"/>
      <c r="ADI11" s="474"/>
      <c r="ADJ11" s="474"/>
      <c r="ADK11" s="474"/>
      <c r="ADL11" s="474"/>
      <c r="ADM11" s="474"/>
      <c r="ADN11" s="474"/>
      <c r="ADO11" s="474"/>
      <c r="ADP11" s="474"/>
      <c r="ADQ11" s="474"/>
      <c r="ADR11" s="474"/>
      <c r="ADS11" s="474"/>
      <c r="ADT11" s="474"/>
      <c r="ADU11" s="474"/>
      <c r="ADV11" s="474"/>
      <c r="ADW11" s="474"/>
      <c r="ADX11" s="474"/>
      <c r="ADY11" s="474"/>
      <c r="ADZ11" s="474"/>
      <c r="AEA11" s="474"/>
      <c r="AEB11" s="474"/>
      <c r="AEC11" s="474"/>
      <c r="AED11" s="474"/>
      <c r="AEE11" s="474"/>
      <c r="AEF11" s="474"/>
      <c r="AEG11" s="474"/>
      <c r="AEH11" s="474"/>
      <c r="AEI11" s="474"/>
      <c r="AEJ11" s="474"/>
      <c r="AEK11" s="474"/>
      <c r="AEL11" s="474"/>
      <c r="AEM11" s="474"/>
      <c r="AEN11" s="474"/>
      <c r="AEO11" s="474"/>
      <c r="AEP11" s="474"/>
      <c r="AEQ11" s="474"/>
      <c r="AER11" s="474"/>
      <c r="AES11" s="474"/>
      <c r="AET11" s="474"/>
      <c r="AEU11" s="474"/>
      <c r="AEV11" s="474"/>
      <c r="AEW11" s="474"/>
      <c r="AEX11" s="474"/>
      <c r="AEY11" s="474"/>
      <c r="AEZ11" s="474"/>
      <c r="AFA11" s="474"/>
      <c r="AFB11" s="474"/>
    </row>
    <row r="12" spans="1:834" s="687" customFormat="1" ht="19.95" customHeight="1" thickTop="1" thickBot="1" x14ac:dyDescent="0.35">
      <c r="A12" s="564" t="s">
        <v>493</v>
      </c>
      <c r="B12" s="490"/>
      <c r="C12" s="490"/>
      <c r="D12" s="490"/>
      <c r="E12" s="490"/>
      <c r="F12" s="490"/>
      <c r="G12" s="490"/>
      <c r="H12" s="490"/>
      <c r="I12" s="490"/>
    </row>
    <row r="13" spans="1:834" ht="12" customHeight="1" thickTop="1" x14ac:dyDescent="0.3"/>
  </sheetData>
  <mergeCells count="3">
    <mergeCell ref="A1:I1"/>
    <mergeCell ref="B2:I2"/>
    <mergeCell ref="A11:I11"/>
  </mergeCells>
  <pageMargins left="0.70866141732283472" right="0.70866141732283472" top="0.74803149606299213" bottom="0.74803149606299213" header="0.31496062992125984" footer="0.31496062992125984"/>
  <pageSetup paperSize="9" scale="98" fitToHeight="0" orientation="landscape" r:id="rId1"/>
  <headerFooter>
    <oddFooter>&amp;R&amp;[40</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Z23"/>
  <sheetViews>
    <sheetView showGridLines="0" view="pageBreakPreview" zoomScaleNormal="100" zoomScaleSheetLayoutView="100" workbookViewId="0">
      <selection sqref="A1:XFD1"/>
    </sheetView>
  </sheetViews>
  <sheetFormatPr defaultColWidth="9.109375" defaultRowHeight="13.8" x14ac:dyDescent="0.3"/>
  <cols>
    <col min="1" max="1" width="49" style="26" customWidth="1"/>
    <col min="2" max="6" width="18.6640625" style="25" customWidth="1"/>
    <col min="7" max="7" width="0" style="24" hidden="1" customWidth="1"/>
    <col min="8" max="16384" width="9.109375" style="24"/>
  </cols>
  <sheetData>
    <row r="1" spans="1:156" s="27" customFormat="1" ht="25.2" customHeight="1" thickTop="1" thickBot="1" x14ac:dyDescent="0.35">
      <c r="A1" s="1093" t="s">
        <v>518</v>
      </c>
      <c r="B1" s="1031"/>
      <c r="C1" s="1031"/>
      <c r="D1" s="1031"/>
      <c r="E1" s="1031"/>
      <c r="F1" s="1057"/>
      <c r="G1" s="247"/>
    </row>
    <row r="2" spans="1:156" s="144" customFormat="1" ht="78.599999999999994" customHeight="1" thickTop="1" thickBot="1" x14ac:dyDescent="0.35">
      <c r="A2" s="154"/>
      <c r="B2" s="206" t="s">
        <v>165</v>
      </c>
      <c r="C2" s="206" t="s">
        <v>166</v>
      </c>
      <c r="D2" s="206" t="s">
        <v>167</v>
      </c>
      <c r="E2" s="206" t="s">
        <v>168</v>
      </c>
      <c r="F2" s="206" t="s">
        <v>238</v>
      </c>
      <c r="G2" s="145"/>
    </row>
    <row r="3" spans="1:156" s="152" customFormat="1" ht="16.5" customHeight="1" thickTop="1" thickBot="1" x14ac:dyDescent="0.35">
      <c r="A3" s="488" t="s">
        <v>32</v>
      </c>
      <c r="B3" s="155">
        <v>261</v>
      </c>
      <c r="C3" s="148" t="s">
        <v>544</v>
      </c>
      <c r="D3" s="155">
        <v>19</v>
      </c>
      <c r="E3" s="240">
        <v>177</v>
      </c>
      <c r="F3" s="156">
        <v>-104</v>
      </c>
      <c r="G3" s="150">
        <v>36</v>
      </c>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5"/>
      <c r="BW3" s="205"/>
      <c r="BX3" s="205"/>
      <c r="BY3" s="205"/>
      <c r="BZ3" s="205"/>
      <c r="CA3" s="205"/>
      <c r="CB3" s="205"/>
      <c r="CC3" s="205"/>
      <c r="CD3" s="205"/>
      <c r="CE3" s="205"/>
      <c r="CF3" s="205"/>
      <c r="CG3" s="205"/>
      <c r="CH3" s="205"/>
      <c r="CI3" s="205"/>
      <c r="CJ3" s="205"/>
      <c r="CK3" s="205"/>
      <c r="CL3" s="205"/>
      <c r="CM3" s="205"/>
      <c r="CN3" s="205"/>
      <c r="CO3" s="205"/>
      <c r="CP3" s="205"/>
      <c r="CQ3" s="205"/>
      <c r="CR3" s="205"/>
      <c r="CS3" s="205"/>
      <c r="CT3" s="205"/>
      <c r="CU3" s="205"/>
      <c r="CV3" s="205"/>
      <c r="CW3" s="205"/>
      <c r="CX3" s="205"/>
      <c r="CY3" s="205"/>
      <c r="CZ3" s="205"/>
      <c r="DA3" s="205"/>
      <c r="DB3" s="205"/>
      <c r="DC3" s="205"/>
      <c r="DD3" s="205"/>
      <c r="DE3" s="205"/>
      <c r="DF3" s="205"/>
      <c r="DG3" s="205"/>
      <c r="DH3" s="205"/>
      <c r="DI3" s="205"/>
      <c r="DJ3" s="205"/>
      <c r="DK3" s="205"/>
      <c r="DL3" s="205"/>
      <c r="DM3" s="205"/>
      <c r="DN3" s="205"/>
      <c r="DO3" s="205"/>
      <c r="DP3" s="205"/>
      <c r="DQ3" s="205"/>
      <c r="DR3" s="205"/>
      <c r="DS3" s="205"/>
      <c r="DT3" s="205"/>
      <c r="DU3" s="205"/>
      <c r="DV3" s="205"/>
      <c r="DW3" s="205"/>
      <c r="DX3" s="205"/>
      <c r="DY3" s="205"/>
      <c r="DZ3" s="205"/>
      <c r="EA3" s="205"/>
      <c r="EB3" s="205"/>
      <c r="EC3" s="205"/>
      <c r="ED3" s="205"/>
      <c r="EE3" s="205"/>
      <c r="EF3" s="205"/>
      <c r="EG3" s="205"/>
      <c r="EH3" s="205"/>
      <c r="EI3" s="205"/>
      <c r="EJ3" s="205"/>
      <c r="EK3" s="205"/>
      <c r="EL3" s="205"/>
      <c r="EM3" s="205"/>
      <c r="EN3" s="205"/>
      <c r="EO3" s="205"/>
      <c r="EP3" s="205"/>
      <c r="EQ3" s="205"/>
      <c r="ER3" s="205"/>
      <c r="ES3" s="205"/>
      <c r="ET3" s="205"/>
      <c r="EU3" s="205"/>
      <c r="EV3" s="205"/>
      <c r="EW3" s="205"/>
      <c r="EX3" s="205"/>
      <c r="EY3" s="205"/>
      <c r="EZ3" s="205"/>
    </row>
    <row r="4" spans="1:156" s="153" customFormat="1" ht="16.5" customHeight="1" thickTop="1" thickBot="1" x14ac:dyDescent="0.35">
      <c r="A4" s="489" t="s">
        <v>127</v>
      </c>
      <c r="B4" s="159">
        <v>274</v>
      </c>
      <c r="C4" s="149" t="s">
        <v>544</v>
      </c>
      <c r="D4" s="159">
        <v>151</v>
      </c>
      <c r="E4" s="242">
        <v>155</v>
      </c>
      <c r="F4" s="160">
        <v>-272</v>
      </c>
      <c r="G4" s="151">
        <v>165</v>
      </c>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c r="BS4" s="205"/>
      <c r="BT4" s="205"/>
      <c r="BU4" s="205"/>
      <c r="BV4" s="205"/>
      <c r="BW4" s="205"/>
      <c r="BX4" s="205"/>
      <c r="BY4" s="205"/>
      <c r="BZ4" s="205"/>
      <c r="CA4" s="205"/>
      <c r="CB4" s="205"/>
      <c r="CC4" s="205"/>
      <c r="CD4" s="205"/>
      <c r="CE4" s="205"/>
      <c r="CF4" s="205"/>
      <c r="CG4" s="205"/>
      <c r="CH4" s="205"/>
      <c r="CI4" s="205"/>
      <c r="CJ4" s="205"/>
      <c r="CK4" s="205"/>
      <c r="CL4" s="205"/>
      <c r="CM4" s="205"/>
      <c r="CN4" s="205"/>
      <c r="CO4" s="205"/>
      <c r="CP4" s="205"/>
      <c r="CQ4" s="205"/>
      <c r="CR4" s="205"/>
      <c r="CS4" s="205"/>
      <c r="CT4" s="205"/>
      <c r="CU4" s="205"/>
      <c r="CV4" s="205"/>
      <c r="CW4" s="205"/>
      <c r="CX4" s="205"/>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c r="ES4" s="205"/>
      <c r="ET4" s="205"/>
      <c r="EU4" s="205"/>
      <c r="EV4" s="205"/>
      <c r="EW4" s="205"/>
      <c r="EX4" s="205"/>
      <c r="EY4" s="205"/>
      <c r="EZ4" s="205"/>
    </row>
    <row r="5" spans="1:156" s="152" customFormat="1" ht="16.5" customHeight="1" thickTop="1" thickBot="1" x14ac:dyDescent="0.35">
      <c r="A5" s="488" t="s">
        <v>34</v>
      </c>
      <c r="B5" s="155">
        <v>1304</v>
      </c>
      <c r="C5" s="148">
        <v>19</v>
      </c>
      <c r="D5" s="155">
        <v>1407</v>
      </c>
      <c r="E5" s="240">
        <v>635</v>
      </c>
      <c r="F5" s="156">
        <v>-2095</v>
      </c>
      <c r="G5" s="150">
        <v>1537</v>
      </c>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5"/>
      <c r="BV5" s="205"/>
      <c r="BW5" s="205"/>
      <c r="BX5" s="205"/>
      <c r="BY5" s="205"/>
      <c r="BZ5" s="205"/>
      <c r="CA5" s="205"/>
      <c r="CB5" s="205"/>
      <c r="CC5" s="205"/>
      <c r="CD5" s="205"/>
      <c r="CE5" s="205"/>
      <c r="CF5" s="205"/>
      <c r="CG5" s="205"/>
      <c r="CH5" s="205"/>
      <c r="CI5" s="205"/>
      <c r="CJ5" s="205"/>
      <c r="CK5" s="205"/>
      <c r="CL5" s="205"/>
      <c r="CM5" s="205"/>
      <c r="CN5" s="205"/>
      <c r="CO5" s="205"/>
      <c r="CP5" s="205"/>
      <c r="CQ5" s="205"/>
      <c r="CR5" s="205"/>
      <c r="CS5" s="205"/>
      <c r="CT5" s="205"/>
      <c r="CU5" s="205"/>
      <c r="CV5" s="205"/>
      <c r="CW5" s="205"/>
      <c r="CX5" s="205"/>
      <c r="CY5" s="205"/>
      <c r="CZ5" s="205"/>
      <c r="DA5" s="205"/>
      <c r="DB5" s="205"/>
      <c r="DC5" s="205"/>
      <c r="DD5" s="205"/>
      <c r="DE5" s="205"/>
      <c r="DF5" s="205"/>
      <c r="DG5" s="205"/>
      <c r="DH5" s="205"/>
      <c r="DI5" s="205"/>
      <c r="DJ5" s="205"/>
      <c r="DK5" s="205"/>
      <c r="DL5" s="205"/>
      <c r="DM5" s="205"/>
      <c r="DN5" s="205"/>
      <c r="DO5" s="205"/>
      <c r="DP5" s="205"/>
      <c r="DQ5" s="205"/>
      <c r="DR5" s="205"/>
      <c r="DS5" s="205"/>
      <c r="DT5" s="205"/>
      <c r="DU5" s="205"/>
      <c r="DV5" s="205"/>
      <c r="DW5" s="205"/>
      <c r="DX5" s="205"/>
      <c r="DY5" s="205"/>
      <c r="DZ5" s="205"/>
      <c r="EA5" s="205"/>
      <c r="EB5" s="205"/>
      <c r="EC5" s="205"/>
      <c r="ED5" s="205"/>
      <c r="EE5" s="205"/>
      <c r="EF5" s="205"/>
      <c r="EG5" s="205"/>
      <c r="EH5" s="205"/>
      <c r="EI5" s="205"/>
      <c r="EJ5" s="205"/>
      <c r="EK5" s="205"/>
      <c r="EL5" s="205"/>
      <c r="EM5" s="205"/>
      <c r="EN5" s="205"/>
      <c r="EO5" s="205"/>
      <c r="EP5" s="205"/>
      <c r="EQ5" s="205"/>
      <c r="ER5" s="205"/>
      <c r="ES5" s="205"/>
      <c r="ET5" s="205"/>
      <c r="EU5" s="205"/>
      <c r="EV5" s="205"/>
      <c r="EW5" s="205"/>
      <c r="EX5" s="205"/>
      <c r="EY5" s="205"/>
      <c r="EZ5" s="205"/>
    </row>
    <row r="6" spans="1:156" s="153" customFormat="1" ht="16.5" customHeight="1" thickTop="1" thickBot="1" x14ac:dyDescent="0.35">
      <c r="A6" s="489" t="s">
        <v>36</v>
      </c>
      <c r="B6" s="159">
        <v>23</v>
      </c>
      <c r="C6" s="149" t="s">
        <v>544</v>
      </c>
      <c r="D6" s="159" t="s">
        <v>544</v>
      </c>
      <c r="E6" s="242">
        <v>18</v>
      </c>
      <c r="F6" s="160">
        <v>-7</v>
      </c>
      <c r="G6" s="151">
        <v>4</v>
      </c>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5"/>
      <c r="BM6" s="205"/>
      <c r="BN6" s="205"/>
      <c r="BO6" s="205"/>
      <c r="BP6" s="205"/>
      <c r="BQ6" s="205"/>
      <c r="BR6" s="205"/>
      <c r="BS6" s="205"/>
      <c r="BT6" s="205"/>
      <c r="BU6" s="205"/>
      <c r="BV6" s="205"/>
      <c r="BW6" s="205"/>
      <c r="BX6" s="205"/>
      <c r="BY6" s="205"/>
      <c r="BZ6" s="205"/>
      <c r="CA6" s="205"/>
      <c r="CB6" s="205"/>
      <c r="CC6" s="205"/>
      <c r="CD6" s="205"/>
      <c r="CE6" s="205"/>
      <c r="CF6" s="205"/>
      <c r="CG6" s="205"/>
      <c r="CH6" s="205"/>
      <c r="CI6" s="205"/>
      <c r="CJ6" s="205"/>
      <c r="CK6" s="205"/>
      <c r="CL6" s="205"/>
      <c r="CM6" s="205"/>
      <c r="CN6" s="205"/>
      <c r="CO6" s="205"/>
      <c r="CP6" s="205"/>
      <c r="CQ6" s="205"/>
      <c r="CR6" s="205"/>
      <c r="CS6" s="205"/>
      <c r="CT6" s="205"/>
      <c r="CU6" s="205"/>
      <c r="CV6" s="205"/>
      <c r="CW6" s="205"/>
      <c r="CX6" s="205"/>
      <c r="CY6" s="205"/>
      <c r="CZ6" s="205"/>
      <c r="DA6" s="205"/>
      <c r="DB6" s="205"/>
      <c r="DC6" s="205"/>
      <c r="DD6" s="205"/>
      <c r="DE6" s="205"/>
      <c r="DF6" s="205"/>
      <c r="DG6" s="205"/>
      <c r="DH6" s="205"/>
      <c r="DI6" s="205"/>
      <c r="DJ6" s="205"/>
      <c r="DK6" s="205"/>
      <c r="DL6" s="205"/>
      <c r="DM6" s="205"/>
      <c r="DN6" s="205"/>
      <c r="DO6" s="205"/>
      <c r="DP6" s="205"/>
      <c r="DQ6" s="205"/>
      <c r="DR6" s="205"/>
      <c r="DS6" s="205"/>
      <c r="DT6" s="205"/>
      <c r="DU6" s="205"/>
      <c r="DV6" s="205"/>
      <c r="DW6" s="205"/>
      <c r="DX6" s="205"/>
      <c r="DY6" s="205"/>
      <c r="DZ6" s="205"/>
      <c r="EA6" s="205"/>
      <c r="EB6" s="205"/>
      <c r="EC6" s="205"/>
      <c r="ED6" s="205"/>
      <c r="EE6" s="205"/>
      <c r="EF6" s="205"/>
      <c r="EG6" s="205"/>
      <c r="EH6" s="205"/>
      <c r="EI6" s="205"/>
      <c r="EJ6" s="205"/>
      <c r="EK6" s="205"/>
      <c r="EL6" s="205"/>
      <c r="EM6" s="205"/>
      <c r="EN6" s="205"/>
      <c r="EO6" s="205"/>
      <c r="EP6" s="205"/>
      <c r="EQ6" s="205"/>
      <c r="ER6" s="205"/>
      <c r="ES6" s="205"/>
      <c r="ET6" s="205"/>
      <c r="EU6" s="205"/>
      <c r="EV6" s="205"/>
      <c r="EW6" s="205"/>
      <c r="EX6" s="205"/>
      <c r="EY6" s="205"/>
      <c r="EZ6" s="205"/>
    </row>
    <row r="7" spans="1:156" s="152" customFormat="1" ht="16.5" customHeight="1" thickTop="1" thickBot="1" x14ac:dyDescent="0.35">
      <c r="A7" s="488" t="s">
        <v>128</v>
      </c>
      <c r="B7" s="155">
        <v>47</v>
      </c>
      <c r="C7" s="148">
        <v>0</v>
      </c>
      <c r="D7" s="155">
        <v>21</v>
      </c>
      <c r="E7" s="240">
        <v>143</v>
      </c>
      <c r="F7" s="156">
        <v>75</v>
      </c>
      <c r="G7" s="150">
        <v>24</v>
      </c>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205"/>
      <c r="CG7" s="205"/>
      <c r="CH7" s="205"/>
      <c r="CI7" s="205"/>
      <c r="CJ7" s="205"/>
      <c r="CK7" s="205"/>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205"/>
      <c r="DJ7" s="205"/>
      <c r="DK7" s="205"/>
      <c r="DL7" s="205"/>
      <c r="DM7" s="205"/>
      <c r="DN7" s="205"/>
      <c r="DO7" s="205"/>
      <c r="DP7" s="205"/>
      <c r="DQ7" s="205"/>
      <c r="DR7" s="205"/>
      <c r="DS7" s="205"/>
      <c r="DT7" s="205"/>
      <c r="DU7" s="205"/>
      <c r="DV7" s="205"/>
      <c r="DW7" s="205"/>
      <c r="DX7" s="205"/>
      <c r="DY7" s="205"/>
      <c r="DZ7" s="205"/>
      <c r="EA7" s="205"/>
      <c r="EB7" s="205"/>
      <c r="EC7" s="205"/>
      <c r="ED7" s="205"/>
      <c r="EE7" s="205"/>
      <c r="EF7" s="205"/>
      <c r="EG7" s="205"/>
      <c r="EH7" s="205"/>
      <c r="EI7" s="205"/>
      <c r="EJ7" s="205"/>
      <c r="EK7" s="205"/>
      <c r="EL7" s="205"/>
      <c r="EM7" s="205"/>
      <c r="EN7" s="205"/>
      <c r="EO7" s="205"/>
      <c r="EP7" s="205"/>
      <c r="EQ7" s="205"/>
      <c r="ER7" s="205"/>
      <c r="ES7" s="205"/>
      <c r="ET7" s="205"/>
      <c r="EU7" s="205"/>
      <c r="EV7" s="205"/>
      <c r="EW7" s="205"/>
      <c r="EX7" s="205"/>
      <c r="EY7" s="205"/>
      <c r="EZ7" s="205"/>
    </row>
    <row r="8" spans="1:156" s="153" customFormat="1" ht="16.5" customHeight="1" thickTop="1" thickBot="1" x14ac:dyDescent="0.35">
      <c r="A8" s="489" t="s">
        <v>38</v>
      </c>
      <c r="B8" s="159">
        <v>120</v>
      </c>
      <c r="C8" s="149">
        <v>14</v>
      </c>
      <c r="D8" s="159">
        <v>162</v>
      </c>
      <c r="E8" s="242">
        <v>866</v>
      </c>
      <c r="F8" s="160">
        <v>570</v>
      </c>
      <c r="G8" s="151">
        <v>211</v>
      </c>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205"/>
      <c r="DJ8" s="205"/>
      <c r="DK8" s="205"/>
      <c r="DL8" s="205"/>
      <c r="DM8" s="205"/>
      <c r="DN8" s="205"/>
      <c r="DO8" s="205"/>
      <c r="DP8" s="205"/>
      <c r="DQ8" s="205"/>
      <c r="DR8" s="205"/>
      <c r="DS8" s="205"/>
      <c r="DT8" s="205"/>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row>
    <row r="9" spans="1:156" s="152" customFormat="1" ht="16.5" customHeight="1" thickTop="1" thickBot="1" x14ac:dyDescent="0.35">
      <c r="A9" s="488" t="s">
        <v>40</v>
      </c>
      <c r="B9" s="155">
        <v>19</v>
      </c>
      <c r="C9" s="148">
        <v>0</v>
      </c>
      <c r="D9" s="155">
        <v>31</v>
      </c>
      <c r="E9" s="240">
        <v>25</v>
      </c>
      <c r="F9" s="156">
        <v>-25</v>
      </c>
      <c r="G9" s="150">
        <v>28</v>
      </c>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c r="BT9" s="205"/>
      <c r="BU9" s="205"/>
      <c r="BV9" s="205"/>
      <c r="BW9" s="205"/>
      <c r="BX9" s="205"/>
      <c r="BY9" s="205"/>
      <c r="BZ9" s="205"/>
      <c r="CA9" s="205"/>
      <c r="CB9" s="205"/>
      <c r="CC9" s="205"/>
      <c r="CD9" s="205"/>
      <c r="CE9" s="205"/>
      <c r="CF9" s="205"/>
      <c r="CG9" s="205"/>
      <c r="CH9" s="205"/>
      <c r="CI9" s="205"/>
      <c r="CJ9" s="205"/>
      <c r="CK9" s="205"/>
      <c r="CL9" s="205"/>
      <c r="CM9" s="205"/>
      <c r="CN9" s="205"/>
      <c r="CO9" s="205"/>
      <c r="CP9" s="205"/>
      <c r="CQ9" s="205"/>
      <c r="CR9" s="205"/>
      <c r="CS9" s="205"/>
      <c r="CT9" s="205"/>
      <c r="CU9" s="205"/>
      <c r="CV9" s="205"/>
      <c r="CW9" s="205"/>
      <c r="CX9" s="205"/>
      <c r="CY9" s="205"/>
      <c r="CZ9" s="205"/>
      <c r="DA9" s="205"/>
      <c r="DB9" s="205"/>
      <c r="DC9" s="205"/>
      <c r="DD9" s="205"/>
      <c r="DE9" s="205"/>
      <c r="DF9" s="205"/>
      <c r="DG9" s="205"/>
      <c r="DH9" s="205"/>
      <c r="DI9" s="205"/>
      <c r="DJ9" s="205"/>
      <c r="DK9" s="205"/>
      <c r="DL9" s="205"/>
      <c r="DM9" s="205"/>
      <c r="DN9" s="205"/>
      <c r="DO9" s="205"/>
      <c r="DP9" s="205"/>
      <c r="DQ9" s="205"/>
      <c r="DR9" s="205"/>
      <c r="DS9" s="205"/>
      <c r="DT9" s="205"/>
      <c r="DU9" s="205"/>
      <c r="DV9" s="205"/>
      <c r="DW9" s="205"/>
      <c r="DX9" s="205"/>
      <c r="DY9" s="205"/>
      <c r="DZ9" s="205"/>
      <c r="EA9" s="205"/>
      <c r="EB9" s="205"/>
      <c r="EC9" s="205"/>
      <c r="ED9" s="205"/>
      <c r="EE9" s="205"/>
      <c r="EF9" s="205"/>
      <c r="EG9" s="205"/>
      <c r="EH9" s="205"/>
      <c r="EI9" s="205"/>
      <c r="EJ9" s="205"/>
      <c r="EK9" s="205"/>
      <c r="EL9" s="205"/>
      <c r="EM9" s="205"/>
      <c r="EN9" s="205"/>
      <c r="EO9" s="205"/>
      <c r="EP9" s="205"/>
      <c r="EQ9" s="205"/>
      <c r="ER9" s="205"/>
      <c r="ES9" s="205"/>
      <c r="ET9" s="205"/>
      <c r="EU9" s="205"/>
      <c r="EV9" s="205"/>
      <c r="EW9" s="205"/>
      <c r="EX9" s="205"/>
      <c r="EY9" s="205"/>
      <c r="EZ9" s="205"/>
    </row>
    <row r="10" spans="1:156" s="153" customFormat="1" ht="16.5" customHeight="1" thickTop="1" thickBot="1" x14ac:dyDescent="0.35">
      <c r="A10" s="489" t="s">
        <v>41</v>
      </c>
      <c r="B10" s="159">
        <v>5</v>
      </c>
      <c r="C10" s="149">
        <v>0</v>
      </c>
      <c r="D10" s="159" t="s">
        <v>544</v>
      </c>
      <c r="E10" s="242">
        <v>5</v>
      </c>
      <c r="F10" s="160">
        <v>-3</v>
      </c>
      <c r="G10" s="151">
        <v>1</v>
      </c>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05"/>
      <c r="CR10" s="205"/>
      <c r="CS10" s="205"/>
      <c r="CT10" s="205"/>
      <c r="CU10" s="205"/>
      <c r="CV10" s="205"/>
      <c r="CW10" s="205"/>
      <c r="CX10" s="205"/>
      <c r="CY10" s="205"/>
      <c r="CZ10" s="205"/>
      <c r="DA10" s="205"/>
      <c r="DB10" s="205"/>
      <c r="DC10" s="205"/>
      <c r="DD10" s="205"/>
      <c r="DE10" s="205"/>
      <c r="DF10" s="205"/>
      <c r="DG10" s="205"/>
      <c r="DH10" s="205"/>
      <c r="DI10" s="205"/>
      <c r="DJ10" s="205"/>
      <c r="DK10" s="205"/>
      <c r="DL10" s="205"/>
      <c r="DM10" s="205"/>
      <c r="DN10" s="205"/>
      <c r="DO10" s="205"/>
      <c r="DP10" s="205"/>
      <c r="DQ10" s="205"/>
      <c r="DR10" s="205"/>
      <c r="DS10" s="205"/>
      <c r="DT10" s="205"/>
      <c r="DU10" s="205"/>
      <c r="DV10" s="205"/>
      <c r="DW10" s="205"/>
      <c r="DX10" s="205"/>
      <c r="DY10" s="205"/>
      <c r="DZ10" s="205"/>
      <c r="EA10" s="205"/>
      <c r="EB10" s="205"/>
      <c r="EC10" s="205"/>
      <c r="ED10" s="205"/>
      <c r="EE10" s="205"/>
      <c r="EF10" s="205"/>
      <c r="EG10" s="205"/>
      <c r="EH10" s="205"/>
      <c r="EI10" s="205"/>
      <c r="EJ10" s="205"/>
      <c r="EK10" s="205"/>
      <c r="EL10" s="205"/>
      <c r="EM10" s="205"/>
      <c r="EN10" s="205"/>
      <c r="EO10" s="205"/>
      <c r="EP10" s="205"/>
      <c r="EQ10" s="205"/>
      <c r="ER10" s="205"/>
      <c r="ES10" s="205"/>
      <c r="ET10" s="205"/>
      <c r="EU10" s="205"/>
      <c r="EV10" s="205"/>
      <c r="EW10" s="205"/>
      <c r="EX10" s="205"/>
      <c r="EY10" s="205"/>
      <c r="EZ10" s="205"/>
    </row>
    <row r="11" spans="1:156" s="152" customFormat="1" ht="16.5" customHeight="1" thickTop="1" thickBot="1" x14ac:dyDescent="0.35">
      <c r="A11" s="488" t="s">
        <v>42</v>
      </c>
      <c r="B11" s="155">
        <v>0</v>
      </c>
      <c r="C11" s="148">
        <v>0</v>
      </c>
      <c r="D11" s="156" t="s">
        <v>544</v>
      </c>
      <c r="E11" s="240">
        <v>0</v>
      </c>
      <c r="F11" s="156">
        <v>-1</v>
      </c>
      <c r="G11" s="150">
        <v>278</v>
      </c>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c r="DY11" s="205"/>
      <c r="DZ11" s="205"/>
      <c r="EA11" s="205"/>
      <c r="EB11" s="205"/>
      <c r="EC11" s="205"/>
      <c r="ED11" s="205"/>
      <c r="EE11" s="205"/>
      <c r="EF11" s="205"/>
      <c r="EG11" s="205"/>
      <c r="EH11" s="205"/>
      <c r="EI11" s="205"/>
      <c r="EJ11" s="205"/>
      <c r="EK11" s="205"/>
      <c r="EL11" s="205"/>
      <c r="EM11" s="205"/>
      <c r="EN11" s="205"/>
      <c r="EO11" s="205"/>
      <c r="EP11" s="205"/>
      <c r="EQ11" s="205"/>
      <c r="ER11" s="205"/>
      <c r="ES11" s="205"/>
      <c r="ET11" s="205"/>
      <c r="EU11" s="205"/>
      <c r="EV11" s="205"/>
      <c r="EW11" s="205"/>
      <c r="EX11" s="205"/>
      <c r="EY11" s="205"/>
      <c r="EZ11" s="205"/>
    </row>
    <row r="12" spans="1:156" s="153" customFormat="1" ht="16.5" customHeight="1" thickTop="1" thickBot="1" x14ac:dyDescent="0.35">
      <c r="A12" s="489" t="s">
        <v>43</v>
      </c>
      <c r="B12" s="159">
        <v>64</v>
      </c>
      <c r="C12" s="149">
        <v>10</v>
      </c>
      <c r="D12" s="159">
        <v>254</v>
      </c>
      <c r="E12" s="242">
        <v>116</v>
      </c>
      <c r="F12" s="160">
        <v>-212</v>
      </c>
      <c r="G12" s="151">
        <v>263</v>
      </c>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c r="EH12" s="205"/>
      <c r="EI12" s="205"/>
      <c r="EJ12" s="205"/>
      <c r="EK12" s="205"/>
      <c r="EL12" s="205"/>
      <c r="EM12" s="205"/>
      <c r="EN12" s="205"/>
      <c r="EO12" s="205"/>
      <c r="EP12" s="205"/>
      <c r="EQ12" s="205"/>
      <c r="ER12" s="205"/>
      <c r="ES12" s="205"/>
      <c r="ET12" s="205"/>
      <c r="EU12" s="205"/>
      <c r="EV12" s="205"/>
      <c r="EW12" s="205"/>
      <c r="EX12" s="205"/>
      <c r="EY12" s="205"/>
      <c r="EZ12" s="205"/>
    </row>
    <row r="13" spans="1:156" s="152" customFormat="1" ht="16.5" customHeight="1" thickTop="1" thickBot="1" x14ac:dyDescent="0.35">
      <c r="A13" s="488" t="s">
        <v>129</v>
      </c>
      <c r="B13" s="155">
        <v>62</v>
      </c>
      <c r="C13" s="148">
        <v>5</v>
      </c>
      <c r="D13" s="155">
        <v>217</v>
      </c>
      <c r="E13" s="240">
        <v>67</v>
      </c>
      <c r="F13" s="156">
        <v>-217</v>
      </c>
      <c r="G13" s="150">
        <v>2547</v>
      </c>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c r="BS13" s="205"/>
      <c r="BT13" s="205"/>
      <c r="BU13" s="205"/>
      <c r="BV13" s="205"/>
      <c r="BW13" s="205"/>
      <c r="BX13" s="205"/>
      <c r="BY13" s="205"/>
      <c r="BZ13" s="205"/>
      <c r="CA13" s="205"/>
      <c r="CB13" s="205"/>
      <c r="CC13" s="205"/>
      <c r="CD13" s="205"/>
      <c r="CE13" s="205"/>
      <c r="CF13" s="205"/>
      <c r="CG13" s="205"/>
      <c r="CH13" s="205"/>
      <c r="CI13" s="205"/>
      <c r="CJ13" s="205"/>
      <c r="CK13" s="205"/>
      <c r="CL13" s="205"/>
      <c r="CM13" s="205"/>
      <c r="CN13" s="205"/>
      <c r="CO13" s="205"/>
      <c r="CP13" s="205"/>
      <c r="CQ13" s="205"/>
      <c r="CR13" s="205"/>
      <c r="CS13" s="205"/>
      <c r="CT13" s="205"/>
      <c r="CU13" s="205"/>
      <c r="CV13" s="205"/>
      <c r="CW13" s="205"/>
      <c r="CX13" s="205"/>
      <c r="CY13" s="205"/>
      <c r="CZ13" s="205"/>
      <c r="DA13" s="205"/>
      <c r="DB13" s="205"/>
      <c r="DC13" s="205"/>
      <c r="DD13" s="205"/>
      <c r="DE13" s="205"/>
      <c r="DF13" s="205"/>
      <c r="DG13" s="205"/>
      <c r="DH13" s="205"/>
      <c r="DI13" s="205"/>
      <c r="DJ13" s="205"/>
      <c r="DK13" s="205"/>
      <c r="DL13" s="205"/>
      <c r="DM13" s="205"/>
      <c r="DN13" s="205"/>
      <c r="DO13" s="205"/>
      <c r="DP13" s="205"/>
      <c r="DQ13" s="205"/>
      <c r="DR13" s="205"/>
      <c r="DS13" s="205"/>
      <c r="DT13" s="205"/>
      <c r="DU13" s="205"/>
      <c r="DV13" s="205"/>
      <c r="DW13" s="205"/>
      <c r="DX13" s="205"/>
      <c r="DY13" s="205"/>
      <c r="DZ13" s="205"/>
      <c r="EA13" s="205"/>
      <c r="EB13" s="205"/>
      <c r="EC13" s="205"/>
      <c r="ED13" s="205"/>
      <c r="EE13" s="205"/>
      <c r="EF13" s="205"/>
      <c r="EG13" s="205"/>
      <c r="EH13" s="205"/>
      <c r="EI13" s="205"/>
      <c r="EJ13" s="205"/>
      <c r="EK13" s="205"/>
      <c r="EL13" s="205"/>
      <c r="EM13" s="205"/>
      <c r="EN13" s="205"/>
      <c r="EO13" s="205"/>
      <c r="EP13" s="205"/>
      <c r="EQ13" s="205"/>
      <c r="ER13" s="205"/>
      <c r="ES13" s="205"/>
      <c r="ET13" s="205"/>
      <c r="EU13" s="205"/>
      <c r="EV13" s="205"/>
      <c r="EW13" s="205"/>
      <c r="EX13" s="205"/>
      <c r="EY13" s="205"/>
      <c r="EZ13" s="205"/>
    </row>
    <row r="14" spans="1:156" s="153" customFormat="1" ht="16.5" customHeight="1" thickTop="1" thickBot="1" x14ac:dyDescent="0.35">
      <c r="A14" s="489" t="s">
        <v>170</v>
      </c>
      <c r="B14" s="159">
        <v>0</v>
      </c>
      <c r="C14" s="149">
        <v>0</v>
      </c>
      <c r="D14" s="160">
        <v>0</v>
      </c>
      <c r="E14" s="242">
        <v>16</v>
      </c>
      <c r="F14" s="160">
        <v>16</v>
      </c>
      <c r="G14" s="248"/>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205"/>
      <c r="BZ14" s="205"/>
      <c r="CA14" s="205"/>
      <c r="CB14" s="205"/>
      <c r="CC14" s="205"/>
      <c r="CD14" s="205"/>
      <c r="CE14" s="205"/>
      <c r="CF14" s="205"/>
      <c r="CG14" s="205"/>
      <c r="CH14" s="205"/>
      <c r="CI14" s="205"/>
      <c r="CJ14" s="205"/>
      <c r="CK14" s="205"/>
      <c r="CL14" s="205"/>
      <c r="CM14" s="205"/>
      <c r="CN14" s="205"/>
      <c r="CO14" s="205"/>
      <c r="CP14" s="205"/>
      <c r="CQ14" s="205"/>
      <c r="CR14" s="205"/>
      <c r="CS14" s="205"/>
      <c r="CT14" s="205"/>
      <c r="CU14" s="205"/>
      <c r="CV14" s="205"/>
      <c r="CW14" s="205"/>
      <c r="CX14" s="205"/>
      <c r="CY14" s="205"/>
      <c r="CZ14" s="205"/>
      <c r="DA14" s="205"/>
      <c r="DB14" s="205"/>
      <c r="DC14" s="205"/>
      <c r="DD14" s="205"/>
      <c r="DE14" s="205"/>
      <c r="DF14" s="205"/>
      <c r="DG14" s="205"/>
      <c r="DH14" s="205"/>
      <c r="DI14" s="205"/>
      <c r="DJ14" s="205"/>
      <c r="DK14" s="205"/>
      <c r="DL14" s="205"/>
      <c r="DM14" s="205"/>
      <c r="DN14" s="205"/>
      <c r="DO14" s="205"/>
      <c r="DP14" s="205"/>
      <c r="DQ14" s="205"/>
      <c r="DR14" s="205"/>
      <c r="DS14" s="205"/>
      <c r="DT14" s="205"/>
      <c r="DU14" s="205"/>
      <c r="DV14" s="205"/>
      <c r="DW14" s="205"/>
      <c r="DX14" s="205"/>
      <c r="DY14" s="205"/>
      <c r="DZ14" s="205"/>
      <c r="EA14" s="205"/>
      <c r="EB14" s="205"/>
      <c r="EC14" s="205"/>
      <c r="ED14" s="205"/>
      <c r="EE14" s="205"/>
      <c r="EF14" s="205"/>
      <c r="EG14" s="205"/>
      <c r="EH14" s="205"/>
      <c r="EI14" s="205"/>
      <c r="EJ14" s="205"/>
      <c r="EK14" s="205"/>
      <c r="EL14" s="205"/>
      <c r="EM14" s="205"/>
      <c r="EN14" s="205"/>
      <c r="EO14" s="205"/>
      <c r="EP14" s="205"/>
      <c r="EQ14" s="205"/>
      <c r="ER14" s="205"/>
      <c r="ES14" s="205"/>
      <c r="ET14" s="205"/>
      <c r="EU14" s="205"/>
      <c r="EV14" s="205"/>
      <c r="EW14" s="205"/>
      <c r="EX14" s="205"/>
      <c r="EY14" s="205"/>
      <c r="EZ14" s="205"/>
    </row>
    <row r="15" spans="1:156" s="152" customFormat="1" ht="16.5" customHeight="1" thickTop="1" thickBot="1" x14ac:dyDescent="0.35">
      <c r="A15" s="488" t="s">
        <v>171</v>
      </c>
      <c r="B15" s="155">
        <v>0</v>
      </c>
      <c r="C15" s="148">
        <v>0</v>
      </c>
      <c r="D15" s="156">
        <v>0</v>
      </c>
      <c r="E15" s="240" t="s">
        <v>519</v>
      </c>
      <c r="F15" s="156">
        <v>0</v>
      </c>
      <c r="G15" s="249"/>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5"/>
      <c r="DD15" s="205"/>
      <c r="DE15" s="205"/>
      <c r="DF15" s="205"/>
      <c r="DG15" s="205"/>
      <c r="DH15" s="205"/>
      <c r="DI15" s="205"/>
      <c r="DJ15" s="205"/>
      <c r="DK15" s="205"/>
      <c r="DL15" s="205"/>
      <c r="DM15" s="205"/>
      <c r="DN15" s="205"/>
      <c r="DO15" s="205"/>
      <c r="DP15" s="205"/>
      <c r="DQ15" s="205"/>
      <c r="DR15" s="205"/>
      <c r="DS15" s="205"/>
      <c r="DT15" s="205"/>
      <c r="DU15" s="205"/>
      <c r="DV15" s="205"/>
      <c r="DW15" s="205"/>
      <c r="DX15" s="205"/>
      <c r="DY15" s="205"/>
      <c r="DZ15" s="205"/>
      <c r="EA15" s="205"/>
      <c r="EB15" s="205"/>
      <c r="EC15" s="205"/>
      <c r="ED15" s="205"/>
      <c r="EE15" s="205"/>
      <c r="EF15" s="205"/>
      <c r="EG15" s="205"/>
      <c r="EH15" s="205"/>
      <c r="EI15" s="205"/>
      <c r="EJ15" s="205"/>
      <c r="EK15" s="205"/>
      <c r="EL15" s="205"/>
      <c r="EM15" s="205"/>
      <c r="EN15" s="205"/>
      <c r="EO15" s="205"/>
      <c r="EP15" s="205"/>
      <c r="EQ15" s="205"/>
      <c r="ER15" s="205"/>
      <c r="ES15" s="205"/>
      <c r="ET15" s="205"/>
      <c r="EU15" s="205"/>
      <c r="EV15" s="205"/>
      <c r="EW15" s="205"/>
      <c r="EX15" s="205"/>
      <c r="EY15" s="205"/>
      <c r="EZ15" s="205"/>
    </row>
    <row r="16" spans="1:156" s="153" customFormat="1" ht="19.95" customHeight="1" thickTop="1" thickBot="1" x14ac:dyDescent="0.35">
      <c r="A16" s="491" t="s">
        <v>5</v>
      </c>
      <c r="B16" s="229">
        <v>2179</v>
      </c>
      <c r="C16" s="223">
        <v>52</v>
      </c>
      <c r="D16" s="229">
        <v>2267</v>
      </c>
      <c r="E16" s="243">
        <v>2267</v>
      </c>
      <c r="F16" s="250">
        <v>-2231</v>
      </c>
      <c r="G16" s="248"/>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205"/>
      <c r="DM16" s="205"/>
      <c r="DN16" s="205"/>
      <c r="DO16" s="205"/>
      <c r="DP16" s="205"/>
      <c r="DQ16" s="205"/>
      <c r="DR16" s="205"/>
      <c r="DS16" s="205"/>
      <c r="DT16" s="205"/>
      <c r="DU16" s="205"/>
      <c r="DV16" s="205"/>
      <c r="DW16" s="205"/>
      <c r="DX16" s="205"/>
      <c r="DY16" s="205"/>
      <c r="DZ16" s="205"/>
      <c r="EA16" s="205"/>
      <c r="EB16" s="205"/>
      <c r="EC16" s="205"/>
      <c r="ED16" s="205"/>
      <c r="EE16" s="205"/>
      <c r="EF16" s="205"/>
      <c r="EG16" s="205"/>
      <c r="EH16" s="205"/>
      <c r="EI16" s="205"/>
      <c r="EJ16" s="205"/>
      <c r="EK16" s="205"/>
      <c r="EL16" s="205"/>
      <c r="EM16" s="205"/>
      <c r="EN16" s="205"/>
      <c r="EO16" s="205"/>
      <c r="EP16" s="205"/>
      <c r="EQ16" s="205"/>
      <c r="ER16" s="205"/>
      <c r="ES16" s="205"/>
      <c r="ET16" s="205"/>
      <c r="EU16" s="205"/>
      <c r="EV16" s="205"/>
      <c r="EW16" s="205"/>
      <c r="EX16" s="205"/>
      <c r="EY16" s="205"/>
      <c r="EZ16" s="205"/>
    </row>
    <row r="17" spans="1:9" ht="34.5" customHeight="1" thickTop="1" thickBot="1" x14ac:dyDescent="0.35">
      <c r="A17" s="1090" t="s">
        <v>520</v>
      </c>
      <c r="B17" s="1091"/>
      <c r="C17" s="1091"/>
      <c r="D17" s="1091"/>
      <c r="E17" s="1091"/>
      <c r="F17" s="1092"/>
      <c r="G17" s="143"/>
    </row>
    <row r="18" spans="1:9" ht="20.25" customHeight="1" thickTop="1" thickBot="1" x14ac:dyDescent="0.3">
      <c r="A18" s="1094" t="s">
        <v>564</v>
      </c>
      <c r="B18" s="1095"/>
      <c r="C18" s="1095"/>
      <c r="D18" s="1095"/>
      <c r="E18" s="1095"/>
      <c r="F18" s="1095"/>
      <c r="G18" s="1095"/>
      <c r="H18" s="1095"/>
      <c r="I18" s="1088"/>
    </row>
    <row r="19" spans="1:9" ht="20.25" customHeight="1" thickTop="1" thickBot="1" x14ac:dyDescent="0.35">
      <c r="A19" s="490" t="s">
        <v>472</v>
      </c>
      <c r="B19" s="197"/>
      <c r="C19" s="197"/>
      <c r="D19" s="197"/>
      <c r="E19" s="198"/>
      <c r="F19" s="197"/>
      <c r="G19" s="143"/>
    </row>
    <row r="20" spans="1:9" ht="14.4" thickTop="1" x14ac:dyDescent="0.3"/>
    <row r="23" spans="1:9" ht="13.95" x14ac:dyDescent="0.3">
      <c r="A23" s="24"/>
      <c r="B23" s="24"/>
      <c r="C23" s="24"/>
      <c r="D23" s="24"/>
      <c r="E23" s="24"/>
      <c r="F23" s="24"/>
    </row>
  </sheetData>
  <mergeCells count="3">
    <mergeCell ref="A17:F17"/>
    <mergeCell ref="A1:F1"/>
    <mergeCell ref="A18:I18"/>
  </mergeCells>
  <printOptions horizontalCentered="1"/>
  <pageMargins left="0.70866141732283472" right="0.70866141732283472" top="0.74803149606299213" bottom="0.74803149606299213" header="0.31496062992125984" footer="0.31496062992125984"/>
  <pageSetup paperSize="9" scale="81" fitToHeight="0" orientation="landscape" r:id="rId1"/>
  <headerFooter>
    <oddFooter>&amp;R&amp;[41</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L39"/>
  <sheetViews>
    <sheetView showGridLines="0" view="pageBreakPreview" zoomScaleNormal="100" zoomScaleSheetLayoutView="100" workbookViewId="0">
      <selection activeCell="J9" sqref="J9"/>
    </sheetView>
  </sheetViews>
  <sheetFormatPr defaultColWidth="31.5546875" defaultRowHeight="11.25" customHeight="1" x14ac:dyDescent="0.3"/>
  <cols>
    <col min="1" max="1" width="38.44140625" style="673" customWidth="1"/>
    <col min="2" max="7" width="21.6640625" style="669" customWidth="1"/>
    <col min="8" max="185" width="9.109375" style="669" customWidth="1"/>
    <col min="186" max="16384" width="31.5546875" style="669"/>
  </cols>
  <sheetData>
    <row r="1" spans="1:194" s="657" customFormat="1" ht="25.2" customHeight="1" thickTop="1" thickBot="1" x14ac:dyDescent="0.35">
      <c r="A1" s="1031" t="s">
        <v>521</v>
      </c>
      <c r="B1" s="1031"/>
      <c r="C1" s="1031"/>
      <c r="D1" s="1031"/>
      <c r="E1" s="1031"/>
      <c r="F1" s="1031"/>
      <c r="G1" s="1057"/>
    </row>
    <row r="2" spans="1:194" s="659" customFormat="1" ht="61.5" customHeight="1" thickTop="1" thickBot="1" x14ac:dyDescent="0.35">
      <c r="A2" s="658"/>
      <c r="B2" s="462" t="s">
        <v>172</v>
      </c>
      <c r="C2" s="462" t="s">
        <v>166</v>
      </c>
      <c r="D2" s="462" t="s">
        <v>173</v>
      </c>
      <c r="E2" s="462" t="s">
        <v>174</v>
      </c>
      <c r="F2" s="462" t="s">
        <v>175</v>
      </c>
      <c r="G2" s="462" t="s">
        <v>169</v>
      </c>
    </row>
    <row r="3" spans="1:194" s="662" customFormat="1" ht="17.100000000000001" customHeight="1" thickTop="1" thickBot="1" x14ac:dyDescent="0.35">
      <c r="A3" s="660" t="s">
        <v>80</v>
      </c>
      <c r="B3" s="155">
        <v>23</v>
      </c>
      <c r="C3" s="156" t="s">
        <v>544</v>
      </c>
      <c r="D3" s="156">
        <v>5</v>
      </c>
      <c r="E3" s="157">
        <v>1796</v>
      </c>
      <c r="F3" s="155">
        <v>2620</v>
      </c>
      <c r="G3" s="158">
        <v>793</v>
      </c>
      <c r="H3" s="661"/>
      <c r="I3" s="661"/>
      <c r="J3" s="661"/>
      <c r="K3" s="661"/>
      <c r="L3" s="661"/>
      <c r="M3" s="661"/>
      <c r="N3" s="661"/>
      <c r="O3" s="661"/>
      <c r="P3" s="661"/>
      <c r="Q3" s="661"/>
      <c r="R3" s="661"/>
      <c r="S3" s="661"/>
      <c r="T3" s="661"/>
      <c r="U3" s="661"/>
      <c r="V3" s="661"/>
      <c r="W3" s="661"/>
      <c r="X3" s="661"/>
      <c r="Y3" s="661"/>
      <c r="Z3" s="661"/>
      <c r="AA3" s="661"/>
      <c r="AB3" s="661"/>
      <c r="AC3" s="661"/>
      <c r="AD3" s="661"/>
      <c r="AE3" s="661"/>
      <c r="AF3" s="661"/>
      <c r="AG3" s="661"/>
      <c r="AH3" s="661"/>
      <c r="AI3" s="661"/>
      <c r="AJ3" s="661"/>
      <c r="AK3" s="661"/>
      <c r="AL3" s="661"/>
      <c r="AM3" s="661"/>
      <c r="AN3" s="661"/>
      <c r="AO3" s="661"/>
      <c r="AP3" s="661"/>
      <c r="AQ3" s="661"/>
      <c r="AR3" s="661"/>
      <c r="AS3" s="661"/>
      <c r="AT3" s="661"/>
      <c r="AU3" s="661"/>
      <c r="AV3" s="661"/>
      <c r="AW3" s="661"/>
      <c r="AX3" s="661"/>
      <c r="AY3" s="661"/>
      <c r="AZ3" s="661"/>
      <c r="BA3" s="661"/>
      <c r="BB3" s="661"/>
      <c r="BC3" s="661"/>
      <c r="BD3" s="661"/>
      <c r="BE3" s="661"/>
      <c r="BF3" s="661"/>
      <c r="BG3" s="661"/>
      <c r="BH3" s="661"/>
      <c r="BI3" s="661"/>
      <c r="BJ3" s="661"/>
      <c r="BK3" s="661"/>
      <c r="BL3" s="661"/>
      <c r="BM3" s="661"/>
      <c r="BN3" s="661"/>
      <c r="BO3" s="661"/>
      <c r="BP3" s="661"/>
      <c r="BQ3" s="661"/>
      <c r="BR3" s="661"/>
      <c r="BS3" s="661"/>
      <c r="BT3" s="661"/>
      <c r="BU3" s="661"/>
      <c r="BV3" s="661"/>
      <c r="BW3" s="661"/>
      <c r="BX3" s="661"/>
      <c r="BY3" s="661"/>
      <c r="BZ3" s="661"/>
      <c r="CA3" s="661"/>
      <c r="CB3" s="661"/>
      <c r="CC3" s="661"/>
      <c r="CD3" s="661"/>
      <c r="CE3" s="661"/>
      <c r="CF3" s="661"/>
      <c r="CG3" s="661"/>
      <c r="CH3" s="661"/>
      <c r="CI3" s="661"/>
      <c r="CJ3" s="661"/>
      <c r="CK3" s="661"/>
      <c r="CL3" s="661"/>
      <c r="CM3" s="661"/>
      <c r="CN3" s="661"/>
      <c r="CO3" s="661"/>
      <c r="CP3" s="661"/>
      <c r="CQ3" s="661"/>
      <c r="CR3" s="661"/>
      <c r="CS3" s="661"/>
      <c r="CT3" s="661"/>
      <c r="CU3" s="661"/>
      <c r="CV3" s="661"/>
      <c r="CW3" s="661"/>
      <c r="CX3" s="661"/>
      <c r="CY3" s="661"/>
      <c r="CZ3" s="661"/>
      <c r="DA3" s="661"/>
      <c r="DB3" s="661"/>
      <c r="DC3" s="661"/>
      <c r="DD3" s="661"/>
      <c r="DE3" s="661"/>
      <c r="DF3" s="661"/>
      <c r="DG3" s="661"/>
      <c r="DH3" s="661"/>
      <c r="DI3" s="661"/>
      <c r="DJ3" s="661"/>
      <c r="DK3" s="661"/>
      <c r="DL3" s="661"/>
      <c r="DM3" s="661"/>
      <c r="DN3" s="661"/>
      <c r="DO3" s="661"/>
      <c r="DP3" s="661"/>
      <c r="DQ3" s="661"/>
      <c r="DR3" s="661"/>
      <c r="DS3" s="661"/>
      <c r="DT3" s="661"/>
      <c r="DU3" s="661"/>
      <c r="DV3" s="661"/>
      <c r="DW3" s="661"/>
      <c r="DX3" s="661"/>
      <c r="DY3" s="661"/>
      <c r="DZ3" s="661"/>
      <c r="EA3" s="661"/>
      <c r="EB3" s="661"/>
      <c r="EC3" s="661"/>
      <c r="ED3" s="661"/>
      <c r="EE3" s="661"/>
      <c r="EF3" s="661"/>
      <c r="EG3" s="661"/>
      <c r="EH3" s="661"/>
      <c r="EI3" s="661"/>
      <c r="EJ3" s="661"/>
      <c r="EK3" s="661"/>
      <c r="EL3" s="661"/>
      <c r="EM3" s="661"/>
      <c r="EN3" s="661"/>
      <c r="EO3" s="661"/>
      <c r="EP3" s="661"/>
      <c r="EQ3" s="661"/>
      <c r="ER3" s="661"/>
      <c r="ES3" s="661"/>
      <c r="ET3" s="661"/>
      <c r="EU3" s="661"/>
      <c r="EV3" s="661"/>
      <c r="EW3" s="661"/>
      <c r="EX3" s="661"/>
      <c r="EY3" s="661"/>
      <c r="EZ3" s="661"/>
      <c r="FA3" s="661"/>
      <c r="FB3" s="661"/>
      <c r="FC3" s="661"/>
      <c r="FD3" s="661"/>
      <c r="FE3" s="661"/>
      <c r="FF3" s="661"/>
      <c r="FG3" s="661"/>
      <c r="FH3" s="661"/>
      <c r="FI3" s="661"/>
      <c r="FJ3" s="661"/>
      <c r="FK3" s="661"/>
      <c r="FL3" s="661"/>
      <c r="FM3" s="661"/>
      <c r="FN3" s="661"/>
      <c r="FO3" s="661"/>
      <c r="FP3" s="661"/>
      <c r="FQ3" s="661"/>
      <c r="FR3" s="661"/>
      <c r="FS3" s="661"/>
      <c r="FT3" s="661"/>
      <c r="FU3" s="661"/>
      <c r="FV3" s="661"/>
      <c r="FW3" s="661"/>
      <c r="FX3" s="661"/>
      <c r="FY3" s="661"/>
      <c r="FZ3" s="661"/>
      <c r="GA3" s="661"/>
      <c r="GB3" s="661"/>
      <c r="GC3" s="661"/>
      <c r="GD3" s="661"/>
      <c r="GE3" s="661"/>
      <c r="GF3" s="661"/>
      <c r="GG3" s="661"/>
      <c r="GH3" s="661"/>
      <c r="GI3" s="661"/>
      <c r="GJ3" s="661"/>
      <c r="GK3" s="661"/>
      <c r="GL3" s="661"/>
    </row>
    <row r="4" spans="1:194" s="664" customFormat="1" ht="17.100000000000001" customHeight="1" thickTop="1" thickBot="1" x14ac:dyDescent="0.35">
      <c r="A4" s="663" t="s">
        <v>72</v>
      </c>
      <c r="B4" s="159">
        <v>0</v>
      </c>
      <c r="C4" s="160">
        <v>0</v>
      </c>
      <c r="D4" s="160">
        <v>0</v>
      </c>
      <c r="E4" s="161">
        <v>23</v>
      </c>
      <c r="F4" s="159">
        <v>79</v>
      </c>
      <c r="G4" s="162">
        <v>56</v>
      </c>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661"/>
      <c r="AU4" s="661"/>
      <c r="AV4" s="661"/>
      <c r="AW4" s="661"/>
      <c r="AX4" s="661"/>
      <c r="AY4" s="661"/>
      <c r="AZ4" s="661"/>
      <c r="BA4" s="661"/>
      <c r="BB4" s="661"/>
      <c r="BC4" s="661"/>
      <c r="BD4" s="661"/>
      <c r="BE4" s="661"/>
      <c r="BF4" s="661"/>
      <c r="BG4" s="661"/>
      <c r="BH4" s="661"/>
      <c r="BI4" s="661"/>
      <c r="BJ4" s="661"/>
      <c r="BK4" s="661"/>
      <c r="BL4" s="661"/>
      <c r="BM4" s="661"/>
      <c r="BN4" s="661"/>
      <c r="BO4" s="661"/>
      <c r="BP4" s="661"/>
      <c r="BQ4" s="661"/>
      <c r="BR4" s="661"/>
      <c r="BS4" s="661"/>
      <c r="BT4" s="661"/>
      <c r="BU4" s="661"/>
      <c r="BV4" s="661"/>
      <c r="BW4" s="661"/>
      <c r="BX4" s="661"/>
      <c r="BY4" s="661"/>
      <c r="BZ4" s="661"/>
      <c r="CA4" s="661"/>
      <c r="CB4" s="661"/>
      <c r="CC4" s="661"/>
      <c r="CD4" s="661"/>
      <c r="CE4" s="661"/>
      <c r="CF4" s="661"/>
      <c r="CG4" s="661"/>
      <c r="CH4" s="661"/>
      <c r="CI4" s="661"/>
      <c r="CJ4" s="661"/>
      <c r="CK4" s="661"/>
      <c r="CL4" s="661"/>
      <c r="CM4" s="661"/>
      <c r="CN4" s="661"/>
      <c r="CO4" s="661"/>
      <c r="CP4" s="661"/>
      <c r="CQ4" s="661"/>
      <c r="CR4" s="661"/>
      <c r="CS4" s="661"/>
      <c r="CT4" s="661"/>
      <c r="CU4" s="661"/>
      <c r="CV4" s="661"/>
      <c r="CW4" s="661"/>
      <c r="CX4" s="661"/>
      <c r="CY4" s="661"/>
      <c r="CZ4" s="661"/>
      <c r="DA4" s="661"/>
      <c r="DB4" s="661"/>
      <c r="DC4" s="661"/>
      <c r="DD4" s="661"/>
      <c r="DE4" s="661"/>
      <c r="DF4" s="661"/>
      <c r="DG4" s="661"/>
      <c r="DH4" s="661"/>
      <c r="DI4" s="661"/>
      <c r="DJ4" s="661"/>
      <c r="DK4" s="661"/>
      <c r="DL4" s="661"/>
      <c r="DM4" s="661"/>
      <c r="DN4" s="661"/>
      <c r="DO4" s="661"/>
      <c r="DP4" s="661"/>
      <c r="DQ4" s="661"/>
      <c r="DR4" s="661"/>
      <c r="DS4" s="661"/>
      <c r="DT4" s="661"/>
      <c r="DU4" s="661"/>
      <c r="DV4" s="661"/>
      <c r="DW4" s="661"/>
      <c r="DX4" s="661"/>
      <c r="DY4" s="661"/>
      <c r="DZ4" s="661"/>
      <c r="EA4" s="661"/>
      <c r="EB4" s="661"/>
      <c r="EC4" s="661"/>
      <c r="ED4" s="661"/>
      <c r="EE4" s="661"/>
      <c r="EF4" s="661"/>
      <c r="EG4" s="661"/>
      <c r="EH4" s="661"/>
      <c r="EI4" s="661"/>
      <c r="EJ4" s="661"/>
      <c r="EK4" s="661"/>
      <c r="EL4" s="661"/>
      <c r="EM4" s="661"/>
      <c r="EN4" s="661"/>
      <c r="EO4" s="661"/>
      <c r="EP4" s="661"/>
      <c r="EQ4" s="661"/>
      <c r="ER4" s="661"/>
      <c r="ES4" s="661"/>
      <c r="ET4" s="661"/>
      <c r="EU4" s="661"/>
      <c r="EV4" s="661"/>
      <c r="EW4" s="661"/>
      <c r="EX4" s="661"/>
      <c r="EY4" s="661"/>
      <c r="EZ4" s="661"/>
      <c r="FA4" s="661"/>
      <c r="FB4" s="661"/>
      <c r="FC4" s="661"/>
      <c r="FD4" s="661"/>
      <c r="FE4" s="661"/>
      <c r="FF4" s="661"/>
      <c r="FG4" s="661"/>
      <c r="FH4" s="661"/>
      <c r="FI4" s="661"/>
      <c r="FJ4" s="661"/>
      <c r="FK4" s="661"/>
      <c r="FL4" s="661"/>
      <c r="FM4" s="661"/>
      <c r="FN4" s="661"/>
      <c r="FO4" s="661"/>
      <c r="FP4" s="661"/>
      <c r="FQ4" s="661"/>
      <c r="FR4" s="661"/>
      <c r="FS4" s="661"/>
      <c r="FT4" s="661"/>
      <c r="FU4" s="661"/>
      <c r="FV4" s="661"/>
      <c r="FW4" s="661"/>
      <c r="FX4" s="661"/>
      <c r="FY4" s="661"/>
      <c r="FZ4" s="661"/>
      <c r="GA4" s="661"/>
      <c r="GB4" s="661"/>
      <c r="GC4" s="661"/>
      <c r="GD4" s="661"/>
      <c r="GE4" s="661"/>
      <c r="GF4" s="661"/>
      <c r="GG4" s="661"/>
      <c r="GH4" s="661"/>
      <c r="GI4" s="661"/>
      <c r="GJ4" s="661"/>
      <c r="GK4" s="661"/>
      <c r="GL4" s="661"/>
    </row>
    <row r="5" spans="1:194" s="662" customFormat="1" ht="17.100000000000001" customHeight="1" thickTop="1" thickBot="1" x14ac:dyDescent="0.35">
      <c r="A5" s="660" t="s">
        <v>87</v>
      </c>
      <c r="B5" s="156">
        <v>0</v>
      </c>
      <c r="C5" s="156">
        <v>0</v>
      </c>
      <c r="D5" s="156">
        <v>0</v>
      </c>
      <c r="E5" s="157">
        <v>124</v>
      </c>
      <c r="F5" s="155">
        <v>0</v>
      </c>
      <c r="G5" s="158">
        <v>-124</v>
      </c>
      <c r="H5" s="661"/>
      <c r="I5" s="661"/>
      <c r="J5" s="661"/>
      <c r="K5" s="661"/>
      <c r="L5" s="661"/>
      <c r="M5" s="661"/>
      <c r="N5" s="661"/>
      <c r="O5" s="661"/>
      <c r="P5" s="661"/>
      <c r="Q5" s="661"/>
      <c r="R5" s="661"/>
      <c r="S5" s="661"/>
      <c r="T5" s="661"/>
      <c r="U5" s="661"/>
      <c r="V5" s="661"/>
      <c r="W5" s="661"/>
      <c r="X5" s="661"/>
      <c r="Y5" s="661"/>
      <c r="Z5" s="661"/>
      <c r="AA5" s="661"/>
      <c r="AB5" s="661"/>
      <c r="AC5" s="661"/>
      <c r="AD5" s="661"/>
      <c r="AE5" s="661"/>
      <c r="AF5" s="661"/>
      <c r="AG5" s="661"/>
      <c r="AH5" s="661"/>
      <c r="AI5" s="661"/>
      <c r="AJ5" s="661"/>
      <c r="AK5" s="661"/>
      <c r="AL5" s="661"/>
      <c r="AM5" s="661"/>
      <c r="AN5" s="661"/>
      <c r="AO5" s="661"/>
      <c r="AP5" s="661"/>
      <c r="AQ5" s="661"/>
      <c r="AR5" s="661"/>
      <c r="AS5" s="661"/>
      <c r="AT5" s="661"/>
      <c r="AU5" s="661"/>
      <c r="AV5" s="661"/>
      <c r="AW5" s="661"/>
      <c r="AX5" s="661"/>
      <c r="AY5" s="661"/>
      <c r="AZ5" s="661"/>
      <c r="BA5" s="661"/>
      <c r="BB5" s="661"/>
      <c r="BC5" s="661"/>
      <c r="BD5" s="661"/>
      <c r="BE5" s="661"/>
      <c r="BF5" s="661"/>
      <c r="BG5" s="661"/>
      <c r="BH5" s="661"/>
      <c r="BI5" s="661"/>
      <c r="BJ5" s="661"/>
      <c r="BK5" s="661"/>
      <c r="BL5" s="661"/>
      <c r="BM5" s="661"/>
      <c r="BN5" s="661"/>
      <c r="BO5" s="661"/>
      <c r="BP5" s="661"/>
      <c r="BQ5" s="661"/>
      <c r="BR5" s="661"/>
      <c r="BS5" s="661"/>
      <c r="BT5" s="661"/>
      <c r="BU5" s="661"/>
      <c r="BV5" s="661"/>
      <c r="BW5" s="661"/>
      <c r="BX5" s="661"/>
      <c r="BY5" s="661"/>
      <c r="BZ5" s="661"/>
      <c r="CA5" s="661"/>
      <c r="CB5" s="661"/>
      <c r="CC5" s="661"/>
      <c r="CD5" s="661"/>
      <c r="CE5" s="661"/>
      <c r="CF5" s="661"/>
      <c r="CG5" s="661"/>
      <c r="CH5" s="661"/>
      <c r="CI5" s="661"/>
      <c r="CJ5" s="661"/>
      <c r="CK5" s="661"/>
      <c r="CL5" s="661"/>
      <c r="CM5" s="661"/>
      <c r="CN5" s="661"/>
      <c r="CO5" s="661"/>
      <c r="CP5" s="661"/>
      <c r="CQ5" s="661"/>
      <c r="CR5" s="661"/>
      <c r="CS5" s="661"/>
      <c r="CT5" s="661"/>
      <c r="CU5" s="661"/>
      <c r="CV5" s="661"/>
      <c r="CW5" s="661"/>
      <c r="CX5" s="661"/>
      <c r="CY5" s="661"/>
      <c r="CZ5" s="661"/>
      <c r="DA5" s="661"/>
      <c r="DB5" s="661"/>
      <c r="DC5" s="661"/>
      <c r="DD5" s="661"/>
      <c r="DE5" s="661"/>
      <c r="DF5" s="661"/>
      <c r="DG5" s="661"/>
      <c r="DH5" s="661"/>
      <c r="DI5" s="661"/>
      <c r="DJ5" s="661"/>
      <c r="DK5" s="661"/>
      <c r="DL5" s="661"/>
      <c r="DM5" s="661"/>
      <c r="DN5" s="661"/>
      <c r="DO5" s="661"/>
      <c r="DP5" s="661"/>
      <c r="DQ5" s="661"/>
      <c r="DR5" s="661"/>
      <c r="DS5" s="661"/>
      <c r="DT5" s="661"/>
      <c r="DU5" s="661"/>
      <c r="DV5" s="661"/>
      <c r="DW5" s="661"/>
      <c r="DX5" s="661"/>
      <c r="DY5" s="661"/>
      <c r="DZ5" s="661"/>
      <c r="EA5" s="661"/>
      <c r="EB5" s="661"/>
      <c r="EC5" s="661"/>
      <c r="ED5" s="661"/>
      <c r="EE5" s="661"/>
      <c r="EF5" s="661"/>
      <c r="EG5" s="661"/>
      <c r="EH5" s="661"/>
      <c r="EI5" s="661"/>
      <c r="EJ5" s="661"/>
      <c r="EK5" s="661"/>
      <c r="EL5" s="661"/>
      <c r="EM5" s="661"/>
      <c r="EN5" s="661"/>
      <c r="EO5" s="661"/>
      <c r="EP5" s="661"/>
      <c r="EQ5" s="661"/>
      <c r="ER5" s="661"/>
      <c r="ES5" s="661"/>
      <c r="ET5" s="661"/>
      <c r="EU5" s="661"/>
      <c r="EV5" s="661"/>
      <c r="EW5" s="661"/>
      <c r="EX5" s="661"/>
      <c r="EY5" s="661"/>
      <c r="EZ5" s="661"/>
      <c r="FA5" s="661"/>
      <c r="FB5" s="661"/>
      <c r="FC5" s="661"/>
      <c r="FD5" s="661"/>
      <c r="FE5" s="661"/>
      <c r="FF5" s="661"/>
      <c r="FG5" s="661"/>
      <c r="FH5" s="661"/>
      <c r="FI5" s="661"/>
      <c r="FJ5" s="661"/>
      <c r="FK5" s="661"/>
      <c r="FL5" s="661"/>
      <c r="FM5" s="661"/>
      <c r="FN5" s="661"/>
      <c r="FO5" s="661"/>
      <c r="FP5" s="661"/>
      <c r="FQ5" s="661"/>
      <c r="FR5" s="661"/>
      <c r="FS5" s="661"/>
      <c r="FT5" s="661"/>
      <c r="FU5" s="661"/>
      <c r="FV5" s="661"/>
      <c r="FW5" s="661"/>
      <c r="FX5" s="661"/>
      <c r="FY5" s="661"/>
      <c r="FZ5" s="661"/>
      <c r="GA5" s="661"/>
      <c r="GB5" s="661"/>
      <c r="GC5" s="661"/>
      <c r="GD5" s="661"/>
      <c r="GE5" s="661"/>
      <c r="GF5" s="661"/>
      <c r="GG5" s="661"/>
      <c r="GH5" s="661"/>
      <c r="GI5" s="661"/>
      <c r="GJ5" s="661"/>
      <c r="GK5" s="661"/>
      <c r="GL5" s="661"/>
    </row>
    <row r="6" spans="1:194" s="664" customFormat="1" ht="17.100000000000001" customHeight="1" thickTop="1" thickBot="1" x14ac:dyDescent="0.35">
      <c r="A6" s="663" t="s">
        <v>69</v>
      </c>
      <c r="B6" s="160">
        <v>0</v>
      </c>
      <c r="C6" s="160">
        <v>0</v>
      </c>
      <c r="D6" s="160">
        <v>0</v>
      </c>
      <c r="E6" s="161">
        <v>32</v>
      </c>
      <c r="F6" s="159">
        <v>46</v>
      </c>
      <c r="G6" s="162">
        <v>14</v>
      </c>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61"/>
      <c r="AK6" s="661"/>
      <c r="AL6" s="661"/>
      <c r="AM6" s="661"/>
      <c r="AN6" s="661"/>
      <c r="AO6" s="661"/>
      <c r="AP6" s="661"/>
      <c r="AQ6" s="661"/>
      <c r="AR6" s="661"/>
      <c r="AS6" s="661"/>
      <c r="AT6" s="661"/>
      <c r="AU6" s="661"/>
      <c r="AV6" s="661"/>
      <c r="AW6" s="661"/>
      <c r="AX6" s="661"/>
      <c r="AY6" s="661"/>
      <c r="AZ6" s="661"/>
      <c r="BA6" s="661"/>
      <c r="BB6" s="661"/>
      <c r="BC6" s="661"/>
      <c r="BD6" s="661"/>
      <c r="BE6" s="661"/>
      <c r="BF6" s="661"/>
      <c r="BG6" s="661"/>
      <c r="BH6" s="661"/>
      <c r="BI6" s="661"/>
      <c r="BJ6" s="661"/>
      <c r="BK6" s="661"/>
      <c r="BL6" s="661"/>
      <c r="BM6" s="661"/>
      <c r="BN6" s="661"/>
      <c r="BO6" s="661"/>
      <c r="BP6" s="661"/>
      <c r="BQ6" s="661"/>
      <c r="BR6" s="661"/>
      <c r="BS6" s="661"/>
      <c r="BT6" s="661"/>
      <c r="BU6" s="661"/>
      <c r="BV6" s="661"/>
      <c r="BW6" s="661"/>
      <c r="BX6" s="661"/>
      <c r="BY6" s="661"/>
      <c r="BZ6" s="661"/>
      <c r="CA6" s="661"/>
      <c r="CB6" s="661"/>
      <c r="CC6" s="661"/>
      <c r="CD6" s="661"/>
      <c r="CE6" s="661"/>
      <c r="CF6" s="661"/>
      <c r="CG6" s="661"/>
      <c r="CH6" s="661"/>
      <c r="CI6" s="661"/>
      <c r="CJ6" s="661"/>
      <c r="CK6" s="661"/>
      <c r="CL6" s="661"/>
      <c r="CM6" s="661"/>
      <c r="CN6" s="661"/>
      <c r="CO6" s="661"/>
      <c r="CP6" s="661"/>
      <c r="CQ6" s="661"/>
      <c r="CR6" s="661"/>
      <c r="CS6" s="661"/>
      <c r="CT6" s="661"/>
      <c r="CU6" s="661"/>
      <c r="CV6" s="661"/>
      <c r="CW6" s="661"/>
      <c r="CX6" s="661"/>
      <c r="CY6" s="661"/>
      <c r="CZ6" s="661"/>
      <c r="DA6" s="661"/>
      <c r="DB6" s="661"/>
      <c r="DC6" s="661"/>
      <c r="DD6" s="661"/>
      <c r="DE6" s="661"/>
      <c r="DF6" s="661"/>
      <c r="DG6" s="661"/>
      <c r="DH6" s="661"/>
      <c r="DI6" s="661"/>
      <c r="DJ6" s="661"/>
      <c r="DK6" s="661"/>
      <c r="DL6" s="661"/>
      <c r="DM6" s="661"/>
      <c r="DN6" s="661"/>
      <c r="DO6" s="661"/>
      <c r="DP6" s="661"/>
      <c r="DQ6" s="661"/>
      <c r="DR6" s="661"/>
      <c r="DS6" s="661"/>
      <c r="DT6" s="661"/>
      <c r="DU6" s="661"/>
      <c r="DV6" s="661"/>
      <c r="DW6" s="661"/>
      <c r="DX6" s="661"/>
      <c r="DY6" s="661"/>
      <c r="DZ6" s="661"/>
      <c r="EA6" s="661"/>
      <c r="EB6" s="661"/>
      <c r="EC6" s="661"/>
      <c r="ED6" s="661"/>
      <c r="EE6" s="661"/>
      <c r="EF6" s="661"/>
      <c r="EG6" s="661"/>
      <c r="EH6" s="661"/>
      <c r="EI6" s="661"/>
      <c r="EJ6" s="661"/>
      <c r="EK6" s="661"/>
      <c r="EL6" s="661"/>
      <c r="EM6" s="661"/>
      <c r="EN6" s="661"/>
      <c r="EO6" s="661"/>
      <c r="EP6" s="661"/>
      <c r="EQ6" s="661"/>
      <c r="ER6" s="661"/>
      <c r="ES6" s="661"/>
      <c r="ET6" s="661"/>
      <c r="EU6" s="661"/>
      <c r="EV6" s="661"/>
      <c r="EW6" s="661"/>
      <c r="EX6" s="661"/>
      <c r="EY6" s="661"/>
      <c r="EZ6" s="661"/>
      <c r="FA6" s="661"/>
      <c r="FB6" s="661"/>
      <c r="FC6" s="661"/>
      <c r="FD6" s="661"/>
      <c r="FE6" s="661"/>
      <c r="FF6" s="661"/>
      <c r="FG6" s="661"/>
      <c r="FH6" s="661"/>
      <c r="FI6" s="661"/>
      <c r="FJ6" s="661"/>
      <c r="FK6" s="661"/>
      <c r="FL6" s="661"/>
      <c r="FM6" s="661"/>
      <c r="FN6" s="661"/>
      <c r="FO6" s="661"/>
      <c r="FP6" s="661"/>
      <c r="FQ6" s="661"/>
      <c r="FR6" s="661"/>
      <c r="FS6" s="661"/>
      <c r="FT6" s="661"/>
      <c r="FU6" s="661"/>
      <c r="FV6" s="661"/>
      <c r="FW6" s="661"/>
      <c r="FX6" s="661"/>
      <c r="FY6" s="661"/>
      <c r="FZ6" s="661"/>
      <c r="GA6" s="661"/>
      <c r="GB6" s="661"/>
      <c r="GC6" s="661"/>
      <c r="GD6" s="661"/>
      <c r="GE6" s="661"/>
      <c r="GF6" s="661"/>
      <c r="GG6" s="661"/>
      <c r="GH6" s="661"/>
      <c r="GI6" s="661"/>
      <c r="GJ6" s="661"/>
      <c r="GK6" s="661"/>
      <c r="GL6" s="661"/>
    </row>
    <row r="7" spans="1:194" s="662" customFormat="1" ht="17.100000000000001" customHeight="1" thickTop="1" thickBot="1" x14ac:dyDescent="0.35">
      <c r="A7" s="660" t="s">
        <v>88</v>
      </c>
      <c r="B7" s="156">
        <v>0</v>
      </c>
      <c r="C7" s="156">
        <v>0</v>
      </c>
      <c r="D7" s="156">
        <v>0</v>
      </c>
      <c r="E7" s="157">
        <v>20</v>
      </c>
      <c r="F7" s="155">
        <v>0</v>
      </c>
      <c r="G7" s="158">
        <v>-20</v>
      </c>
      <c r="H7" s="661"/>
      <c r="I7" s="661"/>
      <c r="J7" s="661"/>
      <c r="K7" s="661"/>
      <c r="L7" s="661"/>
      <c r="M7" s="661"/>
      <c r="N7" s="661"/>
      <c r="O7" s="661"/>
      <c r="P7" s="661"/>
      <c r="Q7" s="661"/>
      <c r="R7" s="661"/>
      <c r="S7" s="661"/>
      <c r="T7" s="661"/>
      <c r="U7" s="661"/>
      <c r="V7" s="661"/>
      <c r="W7" s="661"/>
      <c r="X7" s="661"/>
      <c r="Y7" s="661"/>
      <c r="Z7" s="661"/>
      <c r="AA7" s="661"/>
      <c r="AB7" s="661"/>
      <c r="AC7" s="661"/>
      <c r="AD7" s="661"/>
      <c r="AE7" s="661"/>
      <c r="AF7" s="661"/>
      <c r="AG7" s="661"/>
      <c r="AH7" s="661"/>
      <c r="AI7" s="661"/>
      <c r="AJ7" s="661"/>
      <c r="AK7" s="661"/>
      <c r="AL7" s="661"/>
      <c r="AM7" s="661"/>
      <c r="AN7" s="661"/>
      <c r="AO7" s="661"/>
      <c r="AP7" s="661"/>
      <c r="AQ7" s="661"/>
      <c r="AR7" s="661"/>
      <c r="AS7" s="661"/>
      <c r="AT7" s="661"/>
      <c r="AU7" s="661"/>
      <c r="AV7" s="661"/>
      <c r="AW7" s="661"/>
      <c r="AX7" s="661"/>
      <c r="AY7" s="661"/>
      <c r="AZ7" s="661"/>
      <c r="BA7" s="661"/>
      <c r="BB7" s="661"/>
      <c r="BC7" s="661"/>
      <c r="BD7" s="661"/>
      <c r="BE7" s="661"/>
      <c r="BF7" s="661"/>
      <c r="BG7" s="661"/>
      <c r="BH7" s="661"/>
      <c r="BI7" s="661"/>
      <c r="BJ7" s="661"/>
      <c r="BK7" s="661"/>
      <c r="BL7" s="661"/>
      <c r="BM7" s="661"/>
      <c r="BN7" s="661"/>
      <c r="BO7" s="661"/>
      <c r="BP7" s="661"/>
      <c r="BQ7" s="661"/>
      <c r="BR7" s="661"/>
      <c r="BS7" s="661"/>
      <c r="BT7" s="661"/>
      <c r="BU7" s="661"/>
      <c r="BV7" s="661"/>
      <c r="BW7" s="661"/>
      <c r="BX7" s="661"/>
      <c r="BY7" s="661"/>
      <c r="BZ7" s="661"/>
      <c r="CA7" s="661"/>
      <c r="CB7" s="661"/>
      <c r="CC7" s="661"/>
      <c r="CD7" s="661"/>
      <c r="CE7" s="661"/>
      <c r="CF7" s="661"/>
      <c r="CG7" s="661"/>
      <c r="CH7" s="661"/>
      <c r="CI7" s="661"/>
      <c r="CJ7" s="661"/>
      <c r="CK7" s="661"/>
      <c r="CL7" s="661"/>
      <c r="CM7" s="661"/>
      <c r="CN7" s="661"/>
      <c r="CO7" s="661"/>
      <c r="CP7" s="661"/>
      <c r="CQ7" s="661"/>
      <c r="CR7" s="661"/>
      <c r="CS7" s="661"/>
      <c r="CT7" s="661"/>
      <c r="CU7" s="661"/>
      <c r="CV7" s="661"/>
      <c r="CW7" s="661"/>
      <c r="CX7" s="661"/>
      <c r="CY7" s="661"/>
      <c r="CZ7" s="661"/>
      <c r="DA7" s="661"/>
      <c r="DB7" s="661"/>
      <c r="DC7" s="661"/>
      <c r="DD7" s="661"/>
      <c r="DE7" s="661"/>
      <c r="DF7" s="661"/>
      <c r="DG7" s="661"/>
      <c r="DH7" s="661"/>
      <c r="DI7" s="661"/>
      <c r="DJ7" s="661"/>
      <c r="DK7" s="661"/>
      <c r="DL7" s="661"/>
      <c r="DM7" s="661"/>
      <c r="DN7" s="661"/>
      <c r="DO7" s="661"/>
      <c r="DP7" s="661"/>
      <c r="DQ7" s="661"/>
      <c r="DR7" s="661"/>
      <c r="DS7" s="661"/>
      <c r="DT7" s="661"/>
      <c r="DU7" s="661"/>
      <c r="DV7" s="661"/>
      <c r="DW7" s="661"/>
      <c r="DX7" s="661"/>
      <c r="DY7" s="661"/>
      <c r="DZ7" s="661"/>
      <c r="EA7" s="661"/>
      <c r="EB7" s="661"/>
      <c r="EC7" s="661"/>
      <c r="ED7" s="661"/>
      <c r="EE7" s="661"/>
      <c r="EF7" s="661"/>
      <c r="EG7" s="661"/>
      <c r="EH7" s="661"/>
      <c r="EI7" s="661"/>
      <c r="EJ7" s="661"/>
      <c r="EK7" s="661"/>
      <c r="EL7" s="661"/>
      <c r="EM7" s="661"/>
      <c r="EN7" s="661"/>
      <c r="EO7" s="661"/>
      <c r="EP7" s="661"/>
      <c r="EQ7" s="661"/>
      <c r="ER7" s="661"/>
      <c r="ES7" s="661"/>
      <c r="ET7" s="661"/>
      <c r="EU7" s="661"/>
      <c r="EV7" s="661"/>
      <c r="EW7" s="661"/>
      <c r="EX7" s="661"/>
      <c r="EY7" s="661"/>
      <c r="EZ7" s="661"/>
      <c r="FA7" s="661"/>
      <c r="FB7" s="661"/>
      <c r="FC7" s="661"/>
      <c r="FD7" s="661"/>
      <c r="FE7" s="661"/>
      <c r="FF7" s="661"/>
      <c r="FG7" s="661"/>
      <c r="FH7" s="661"/>
      <c r="FI7" s="661"/>
      <c r="FJ7" s="661"/>
      <c r="FK7" s="661"/>
      <c r="FL7" s="661"/>
      <c r="FM7" s="661"/>
      <c r="FN7" s="661"/>
      <c r="FO7" s="661"/>
      <c r="FP7" s="661"/>
      <c r="FQ7" s="661"/>
      <c r="FR7" s="661"/>
      <c r="FS7" s="661"/>
      <c r="FT7" s="661"/>
      <c r="FU7" s="661"/>
      <c r="FV7" s="661"/>
      <c r="FW7" s="661"/>
      <c r="FX7" s="661"/>
      <c r="FY7" s="661"/>
      <c r="FZ7" s="661"/>
      <c r="GA7" s="661"/>
      <c r="GB7" s="661"/>
      <c r="GC7" s="661"/>
      <c r="GD7" s="661"/>
      <c r="GE7" s="661"/>
      <c r="GF7" s="661"/>
      <c r="GG7" s="661"/>
      <c r="GH7" s="661"/>
      <c r="GI7" s="661"/>
      <c r="GJ7" s="661"/>
      <c r="GK7" s="661"/>
      <c r="GL7" s="661"/>
    </row>
    <row r="8" spans="1:194" s="664" customFormat="1" ht="17.100000000000001" customHeight="1" thickTop="1" thickBot="1" x14ac:dyDescent="0.35">
      <c r="A8" s="663" t="s">
        <v>91</v>
      </c>
      <c r="B8" s="159">
        <v>0</v>
      </c>
      <c r="C8" s="160">
        <v>0</v>
      </c>
      <c r="D8" s="160">
        <v>0</v>
      </c>
      <c r="E8" s="161">
        <v>6</v>
      </c>
      <c r="F8" s="159">
        <v>0</v>
      </c>
      <c r="G8" s="162">
        <v>-6</v>
      </c>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661"/>
      <c r="AJ8" s="661"/>
      <c r="AK8" s="661"/>
      <c r="AL8" s="661"/>
      <c r="AM8" s="661"/>
      <c r="AN8" s="661"/>
      <c r="AO8" s="661"/>
      <c r="AP8" s="661"/>
      <c r="AQ8" s="661"/>
      <c r="AR8" s="661"/>
      <c r="AS8" s="661"/>
      <c r="AT8" s="661"/>
      <c r="AU8" s="661"/>
      <c r="AV8" s="661"/>
      <c r="AW8" s="661"/>
      <c r="AX8" s="661"/>
      <c r="AY8" s="661"/>
      <c r="AZ8" s="661"/>
      <c r="BA8" s="661"/>
      <c r="BB8" s="661"/>
      <c r="BC8" s="661"/>
      <c r="BD8" s="661"/>
      <c r="BE8" s="661"/>
      <c r="BF8" s="661"/>
      <c r="BG8" s="661"/>
      <c r="BH8" s="661"/>
      <c r="BI8" s="661"/>
      <c r="BJ8" s="661"/>
      <c r="BK8" s="661"/>
      <c r="BL8" s="661"/>
      <c r="BM8" s="661"/>
      <c r="BN8" s="661"/>
      <c r="BO8" s="661"/>
      <c r="BP8" s="661"/>
      <c r="BQ8" s="661"/>
      <c r="BR8" s="661"/>
      <c r="BS8" s="661"/>
      <c r="BT8" s="661"/>
      <c r="BU8" s="661"/>
      <c r="BV8" s="661"/>
      <c r="BW8" s="661"/>
      <c r="BX8" s="661"/>
      <c r="BY8" s="661"/>
      <c r="BZ8" s="661"/>
      <c r="CA8" s="661"/>
      <c r="CB8" s="661"/>
      <c r="CC8" s="661"/>
      <c r="CD8" s="661"/>
      <c r="CE8" s="661"/>
      <c r="CF8" s="661"/>
      <c r="CG8" s="661"/>
      <c r="CH8" s="661"/>
      <c r="CI8" s="661"/>
      <c r="CJ8" s="661"/>
      <c r="CK8" s="661"/>
      <c r="CL8" s="661"/>
      <c r="CM8" s="661"/>
      <c r="CN8" s="661"/>
      <c r="CO8" s="661"/>
      <c r="CP8" s="661"/>
      <c r="CQ8" s="661"/>
      <c r="CR8" s="661"/>
      <c r="CS8" s="661"/>
      <c r="CT8" s="661"/>
      <c r="CU8" s="661"/>
      <c r="CV8" s="661"/>
      <c r="CW8" s="661"/>
      <c r="CX8" s="661"/>
      <c r="CY8" s="661"/>
      <c r="CZ8" s="661"/>
      <c r="DA8" s="661"/>
      <c r="DB8" s="661"/>
      <c r="DC8" s="661"/>
      <c r="DD8" s="661"/>
      <c r="DE8" s="661"/>
      <c r="DF8" s="661"/>
      <c r="DG8" s="661"/>
      <c r="DH8" s="661"/>
      <c r="DI8" s="661"/>
      <c r="DJ8" s="661"/>
      <c r="DK8" s="661"/>
      <c r="DL8" s="661"/>
      <c r="DM8" s="661"/>
      <c r="DN8" s="661"/>
      <c r="DO8" s="661"/>
      <c r="DP8" s="661"/>
      <c r="DQ8" s="661"/>
      <c r="DR8" s="661"/>
      <c r="DS8" s="661"/>
      <c r="DT8" s="661"/>
      <c r="DU8" s="661"/>
      <c r="DV8" s="661"/>
      <c r="DW8" s="661"/>
      <c r="DX8" s="661"/>
      <c r="DY8" s="661"/>
      <c r="DZ8" s="661"/>
      <c r="EA8" s="661"/>
      <c r="EB8" s="661"/>
      <c r="EC8" s="661"/>
      <c r="ED8" s="661"/>
      <c r="EE8" s="661"/>
      <c r="EF8" s="661"/>
      <c r="EG8" s="661"/>
      <c r="EH8" s="661"/>
      <c r="EI8" s="661"/>
      <c r="EJ8" s="661"/>
      <c r="EK8" s="661"/>
      <c r="EL8" s="661"/>
      <c r="EM8" s="661"/>
      <c r="EN8" s="661"/>
      <c r="EO8" s="661"/>
      <c r="EP8" s="661"/>
      <c r="EQ8" s="661"/>
      <c r="ER8" s="661"/>
      <c r="ES8" s="661"/>
      <c r="ET8" s="661"/>
      <c r="EU8" s="661"/>
      <c r="EV8" s="661"/>
      <c r="EW8" s="661"/>
      <c r="EX8" s="661"/>
      <c r="EY8" s="661"/>
      <c r="EZ8" s="661"/>
      <c r="FA8" s="661"/>
      <c r="FB8" s="661"/>
      <c r="FC8" s="661"/>
      <c r="FD8" s="661"/>
      <c r="FE8" s="661"/>
      <c r="FF8" s="661"/>
      <c r="FG8" s="661"/>
      <c r="FH8" s="661"/>
      <c r="FI8" s="661"/>
      <c r="FJ8" s="661"/>
      <c r="FK8" s="661"/>
      <c r="FL8" s="661"/>
      <c r="FM8" s="661"/>
      <c r="FN8" s="661"/>
      <c r="FO8" s="661"/>
      <c r="FP8" s="661"/>
      <c r="FQ8" s="661"/>
      <c r="FR8" s="661"/>
      <c r="FS8" s="661"/>
      <c r="FT8" s="661"/>
      <c r="FU8" s="661"/>
      <c r="FV8" s="661"/>
      <c r="FW8" s="661"/>
      <c r="FX8" s="661"/>
      <c r="FY8" s="661"/>
      <c r="FZ8" s="661"/>
      <c r="GA8" s="661"/>
      <c r="GB8" s="661"/>
      <c r="GC8" s="661"/>
      <c r="GD8" s="661"/>
      <c r="GE8" s="661"/>
      <c r="GF8" s="661"/>
      <c r="GG8" s="661"/>
      <c r="GH8" s="661"/>
      <c r="GI8" s="661"/>
      <c r="GJ8" s="661"/>
      <c r="GK8" s="661"/>
      <c r="GL8" s="661"/>
    </row>
    <row r="9" spans="1:194" s="662" customFormat="1" ht="17.100000000000001" customHeight="1" thickTop="1" thickBot="1" x14ac:dyDescent="0.35">
      <c r="A9" s="660" t="s">
        <v>95</v>
      </c>
      <c r="B9" s="156" t="s">
        <v>544</v>
      </c>
      <c r="C9" s="156" t="s">
        <v>544</v>
      </c>
      <c r="D9" s="156" t="s">
        <v>544</v>
      </c>
      <c r="E9" s="157">
        <v>61</v>
      </c>
      <c r="F9" s="155">
        <v>128</v>
      </c>
      <c r="G9" s="158">
        <v>64</v>
      </c>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661"/>
      <c r="AI9" s="661"/>
      <c r="AJ9" s="661"/>
      <c r="AK9" s="661"/>
      <c r="AL9" s="661"/>
      <c r="AM9" s="661"/>
      <c r="AN9" s="661"/>
      <c r="AO9" s="661"/>
      <c r="AP9" s="661"/>
      <c r="AQ9" s="661"/>
      <c r="AR9" s="661"/>
      <c r="AS9" s="661"/>
      <c r="AT9" s="661"/>
      <c r="AU9" s="661"/>
      <c r="AV9" s="661"/>
      <c r="AW9" s="661"/>
      <c r="AX9" s="661"/>
      <c r="AY9" s="661"/>
      <c r="AZ9" s="661"/>
      <c r="BA9" s="661"/>
      <c r="BB9" s="661"/>
      <c r="BC9" s="661"/>
      <c r="BD9" s="661"/>
      <c r="BE9" s="661"/>
      <c r="BF9" s="661"/>
      <c r="BG9" s="661"/>
      <c r="BH9" s="661"/>
      <c r="BI9" s="661"/>
      <c r="BJ9" s="661"/>
      <c r="BK9" s="661"/>
      <c r="BL9" s="661"/>
      <c r="BM9" s="661"/>
      <c r="BN9" s="661"/>
      <c r="BO9" s="661"/>
      <c r="BP9" s="661"/>
      <c r="BQ9" s="661"/>
      <c r="BR9" s="661"/>
      <c r="BS9" s="661"/>
      <c r="BT9" s="661"/>
      <c r="BU9" s="661"/>
      <c r="BV9" s="661"/>
      <c r="BW9" s="661"/>
      <c r="BX9" s="661"/>
      <c r="BY9" s="661"/>
      <c r="BZ9" s="661"/>
      <c r="CA9" s="661"/>
      <c r="CB9" s="661"/>
      <c r="CC9" s="661"/>
      <c r="CD9" s="661"/>
      <c r="CE9" s="661"/>
      <c r="CF9" s="661"/>
      <c r="CG9" s="661"/>
      <c r="CH9" s="661"/>
      <c r="CI9" s="661"/>
      <c r="CJ9" s="661"/>
      <c r="CK9" s="661"/>
      <c r="CL9" s="661"/>
      <c r="CM9" s="661"/>
      <c r="CN9" s="661"/>
      <c r="CO9" s="661"/>
      <c r="CP9" s="661"/>
      <c r="CQ9" s="661"/>
      <c r="CR9" s="661"/>
      <c r="CS9" s="661"/>
      <c r="CT9" s="661"/>
      <c r="CU9" s="661"/>
      <c r="CV9" s="661"/>
      <c r="CW9" s="661"/>
      <c r="CX9" s="661"/>
      <c r="CY9" s="661"/>
      <c r="CZ9" s="661"/>
      <c r="DA9" s="661"/>
      <c r="DB9" s="661"/>
      <c r="DC9" s="661"/>
      <c r="DD9" s="661"/>
      <c r="DE9" s="661"/>
      <c r="DF9" s="661"/>
      <c r="DG9" s="661"/>
      <c r="DH9" s="661"/>
      <c r="DI9" s="661"/>
      <c r="DJ9" s="661"/>
      <c r="DK9" s="661"/>
      <c r="DL9" s="661"/>
      <c r="DM9" s="661"/>
      <c r="DN9" s="661"/>
      <c r="DO9" s="661"/>
      <c r="DP9" s="661"/>
      <c r="DQ9" s="661"/>
      <c r="DR9" s="661"/>
      <c r="DS9" s="661"/>
      <c r="DT9" s="661"/>
      <c r="DU9" s="661"/>
      <c r="DV9" s="661"/>
      <c r="DW9" s="661"/>
      <c r="DX9" s="661"/>
      <c r="DY9" s="661"/>
      <c r="DZ9" s="661"/>
      <c r="EA9" s="661"/>
      <c r="EB9" s="661"/>
      <c r="EC9" s="661"/>
      <c r="ED9" s="661"/>
      <c r="EE9" s="661"/>
      <c r="EF9" s="661"/>
      <c r="EG9" s="661"/>
      <c r="EH9" s="661"/>
      <c r="EI9" s="661"/>
      <c r="EJ9" s="661"/>
      <c r="EK9" s="661"/>
      <c r="EL9" s="661"/>
      <c r="EM9" s="661"/>
      <c r="EN9" s="661"/>
      <c r="EO9" s="661"/>
      <c r="EP9" s="661"/>
      <c r="EQ9" s="661"/>
      <c r="ER9" s="661"/>
      <c r="ES9" s="661"/>
      <c r="ET9" s="661"/>
      <c r="EU9" s="661"/>
      <c r="EV9" s="661"/>
      <c r="EW9" s="661"/>
      <c r="EX9" s="661"/>
      <c r="EY9" s="661"/>
      <c r="EZ9" s="661"/>
      <c r="FA9" s="661"/>
      <c r="FB9" s="661"/>
      <c r="FC9" s="661"/>
      <c r="FD9" s="661"/>
      <c r="FE9" s="661"/>
      <c r="FF9" s="661"/>
      <c r="FG9" s="661"/>
      <c r="FH9" s="661"/>
      <c r="FI9" s="661"/>
      <c r="FJ9" s="661"/>
      <c r="FK9" s="661"/>
      <c r="FL9" s="661"/>
      <c r="FM9" s="661"/>
      <c r="FN9" s="661"/>
      <c r="FO9" s="661"/>
      <c r="FP9" s="661"/>
      <c r="FQ9" s="661"/>
      <c r="FR9" s="661"/>
      <c r="FS9" s="661"/>
      <c r="FT9" s="661"/>
      <c r="FU9" s="661"/>
      <c r="FV9" s="661"/>
      <c r="FW9" s="661"/>
      <c r="FX9" s="661"/>
      <c r="FY9" s="661"/>
      <c r="FZ9" s="661"/>
      <c r="GA9" s="661"/>
      <c r="GB9" s="661"/>
      <c r="GC9" s="661"/>
      <c r="GD9" s="661"/>
      <c r="GE9" s="661"/>
      <c r="GF9" s="661"/>
      <c r="GG9" s="661"/>
      <c r="GH9" s="661"/>
      <c r="GI9" s="661"/>
      <c r="GJ9" s="661"/>
      <c r="GK9" s="661"/>
      <c r="GL9" s="661"/>
    </row>
    <row r="10" spans="1:194" s="664" customFormat="1" ht="17.100000000000001" customHeight="1" thickTop="1" thickBot="1" x14ac:dyDescent="0.35">
      <c r="A10" s="663" t="s">
        <v>65</v>
      </c>
      <c r="B10" s="160" t="s">
        <v>544</v>
      </c>
      <c r="C10" s="160" t="s">
        <v>544</v>
      </c>
      <c r="D10" s="160">
        <v>0</v>
      </c>
      <c r="E10" s="161">
        <v>24</v>
      </c>
      <c r="F10" s="159">
        <v>0</v>
      </c>
      <c r="G10" s="162">
        <v>-28</v>
      </c>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c r="AR10" s="661"/>
      <c r="AS10" s="661"/>
      <c r="AT10" s="661"/>
      <c r="AU10" s="661"/>
      <c r="AV10" s="661"/>
      <c r="AW10" s="661"/>
      <c r="AX10" s="661"/>
      <c r="AY10" s="661"/>
      <c r="AZ10" s="661"/>
      <c r="BA10" s="661"/>
      <c r="BB10" s="661"/>
      <c r="BC10" s="661"/>
      <c r="BD10" s="661"/>
      <c r="BE10" s="661"/>
      <c r="BF10" s="661"/>
      <c r="BG10" s="661"/>
      <c r="BH10" s="661"/>
      <c r="BI10" s="661"/>
      <c r="BJ10" s="661"/>
      <c r="BK10" s="661"/>
      <c r="BL10" s="661"/>
      <c r="BM10" s="661"/>
      <c r="BN10" s="661"/>
      <c r="BO10" s="661"/>
      <c r="BP10" s="661"/>
      <c r="BQ10" s="661"/>
      <c r="BR10" s="661"/>
      <c r="BS10" s="661"/>
      <c r="BT10" s="661"/>
      <c r="BU10" s="661"/>
      <c r="BV10" s="661"/>
      <c r="BW10" s="661"/>
      <c r="BX10" s="661"/>
      <c r="BY10" s="661"/>
      <c r="BZ10" s="661"/>
      <c r="CA10" s="661"/>
      <c r="CB10" s="661"/>
      <c r="CC10" s="661"/>
      <c r="CD10" s="661"/>
      <c r="CE10" s="661"/>
      <c r="CF10" s="661"/>
      <c r="CG10" s="661"/>
      <c r="CH10" s="661"/>
      <c r="CI10" s="661"/>
      <c r="CJ10" s="661"/>
      <c r="CK10" s="661"/>
      <c r="CL10" s="661"/>
      <c r="CM10" s="661"/>
      <c r="CN10" s="661"/>
      <c r="CO10" s="661"/>
      <c r="CP10" s="661"/>
      <c r="CQ10" s="661"/>
      <c r="CR10" s="661"/>
      <c r="CS10" s="661"/>
      <c r="CT10" s="661"/>
      <c r="CU10" s="661"/>
      <c r="CV10" s="661"/>
      <c r="CW10" s="661"/>
      <c r="CX10" s="661"/>
      <c r="CY10" s="661"/>
      <c r="CZ10" s="661"/>
      <c r="DA10" s="661"/>
      <c r="DB10" s="661"/>
      <c r="DC10" s="661"/>
      <c r="DD10" s="661"/>
      <c r="DE10" s="661"/>
      <c r="DF10" s="661"/>
      <c r="DG10" s="661"/>
      <c r="DH10" s="661"/>
      <c r="DI10" s="661"/>
      <c r="DJ10" s="661"/>
      <c r="DK10" s="661"/>
      <c r="DL10" s="661"/>
      <c r="DM10" s="661"/>
      <c r="DN10" s="661"/>
      <c r="DO10" s="661"/>
      <c r="DP10" s="661"/>
      <c r="DQ10" s="661"/>
      <c r="DR10" s="661"/>
      <c r="DS10" s="661"/>
      <c r="DT10" s="661"/>
      <c r="DU10" s="661"/>
      <c r="DV10" s="661"/>
      <c r="DW10" s="661"/>
      <c r="DX10" s="661"/>
      <c r="DY10" s="661"/>
      <c r="DZ10" s="661"/>
      <c r="EA10" s="661"/>
      <c r="EB10" s="661"/>
      <c r="EC10" s="661"/>
      <c r="ED10" s="661"/>
      <c r="EE10" s="661"/>
      <c r="EF10" s="661"/>
      <c r="EG10" s="661"/>
      <c r="EH10" s="661"/>
      <c r="EI10" s="661"/>
      <c r="EJ10" s="661"/>
      <c r="EK10" s="661"/>
      <c r="EL10" s="661"/>
      <c r="EM10" s="661"/>
      <c r="EN10" s="661"/>
      <c r="EO10" s="661"/>
      <c r="EP10" s="661"/>
      <c r="EQ10" s="661"/>
      <c r="ER10" s="661"/>
      <c r="ES10" s="661"/>
      <c r="ET10" s="661"/>
      <c r="EU10" s="661"/>
      <c r="EV10" s="661"/>
      <c r="EW10" s="661"/>
      <c r="EX10" s="661"/>
      <c r="EY10" s="661"/>
      <c r="EZ10" s="661"/>
      <c r="FA10" s="661"/>
      <c r="FB10" s="661"/>
      <c r="FC10" s="661"/>
      <c r="FD10" s="661"/>
      <c r="FE10" s="661"/>
      <c r="FF10" s="661"/>
      <c r="FG10" s="661"/>
      <c r="FH10" s="661"/>
      <c r="FI10" s="661"/>
      <c r="FJ10" s="661"/>
      <c r="FK10" s="661"/>
      <c r="FL10" s="661"/>
      <c r="FM10" s="661"/>
      <c r="FN10" s="661"/>
      <c r="FO10" s="661"/>
      <c r="FP10" s="661"/>
      <c r="FQ10" s="661"/>
      <c r="FR10" s="661"/>
      <c r="FS10" s="661"/>
      <c r="FT10" s="661"/>
      <c r="FU10" s="661"/>
      <c r="FV10" s="661"/>
      <c r="FW10" s="661"/>
      <c r="FX10" s="661"/>
      <c r="FY10" s="661"/>
      <c r="FZ10" s="661"/>
      <c r="GA10" s="661"/>
      <c r="GB10" s="661"/>
      <c r="GC10" s="661"/>
      <c r="GD10" s="661"/>
      <c r="GE10" s="661"/>
      <c r="GF10" s="661"/>
      <c r="GG10" s="661"/>
      <c r="GH10" s="661"/>
      <c r="GI10" s="661"/>
      <c r="GJ10" s="661"/>
      <c r="GK10" s="661"/>
      <c r="GL10" s="661"/>
    </row>
    <row r="11" spans="1:194" s="662" customFormat="1" ht="17.100000000000001" customHeight="1" thickTop="1" thickBot="1" x14ac:dyDescent="0.35">
      <c r="A11" s="660" t="s">
        <v>64</v>
      </c>
      <c r="B11" s="156">
        <v>15</v>
      </c>
      <c r="C11" s="156">
        <v>0</v>
      </c>
      <c r="D11" s="156">
        <v>0</v>
      </c>
      <c r="E11" s="157">
        <v>447</v>
      </c>
      <c r="F11" s="155">
        <v>0</v>
      </c>
      <c r="G11" s="158">
        <v>-462</v>
      </c>
      <c r="H11" s="661"/>
      <c r="I11" s="661"/>
      <c r="J11" s="661"/>
      <c r="K11" s="661"/>
      <c r="L11" s="661"/>
      <c r="M11" s="661"/>
      <c r="N11" s="661"/>
      <c r="O11" s="661"/>
      <c r="P11" s="661"/>
      <c r="Q11" s="661"/>
      <c r="R11" s="661"/>
      <c r="S11" s="661"/>
      <c r="T11" s="661"/>
      <c r="U11" s="661"/>
      <c r="V11" s="661"/>
      <c r="W11" s="661"/>
      <c r="X11" s="661"/>
      <c r="Y11" s="661"/>
      <c r="Z11" s="661"/>
      <c r="AA11" s="661"/>
      <c r="AB11" s="661"/>
      <c r="AC11" s="661"/>
      <c r="AD11" s="661"/>
      <c r="AE11" s="661"/>
      <c r="AF11" s="661"/>
      <c r="AG11" s="661"/>
      <c r="AH11" s="661"/>
      <c r="AI11" s="661"/>
      <c r="AJ11" s="661"/>
      <c r="AK11" s="661"/>
      <c r="AL11" s="661"/>
      <c r="AM11" s="661"/>
      <c r="AN11" s="661"/>
      <c r="AO11" s="661"/>
      <c r="AP11" s="661"/>
      <c r="AQ11" s="661"/>
      <c r="AR11" s="661"/>
      <c r="AS11" s="661"/>
      <c r="AT11" s="661"/>
      <c r="AU11" s="661"/>
      <c r="AV11" s="661"/>
      <c r="AW11" s="661"/>
      <c r="AX11" s="661"/>
      <c r="AY11" s="661"/>
      <c r="AZ11" s="661"/>
      <c r="BA11" s="661"/>
      <c r="BB11" s="661"/>
      <c r="BC11" s="661"/>
      <c r="BD11" s="661"/>
      <c r="BE11" s="661"/>
      <c r="BF11" s="661"/>
      <c r="BG11" s="661"/>
      <c r="BH11" s="661"/>
      <c r="BI11" s="661"/>
      <c r="BJ11" s="661"/>
      <c r="BK11" s="661"/>
      <c r="BL11" s="661"/>
      <c r="BM11" s="661"/>
      <c r="BN11" s="661"/>
      <c r="BO11" s="661"/>
      <c r="BP11" s="661"/>
      <c r="BQ11" s="661"/>
      <c r="BR11" s="661"/>
      <c r="BS11" s="661"/>
      <c r="BT11" s="661"/>
      <c r="BU11" s="661"/>
      <c r="BV11" s="661"/>
      <c r="BW11" s="661"/>
      <c r="BX11" s="661"/>
      <c r="BY11" s="661"/>
      <c r="BZ11" s="661"/>
      <c r="CA11" s="661"/>
      <c r="CB11" s="661"/>
      <c r="CC11" s="661"/>
      <c r="CD11" s="661"/>
      <c r="CE11" s="661"/>
      <c r="CF11" s="661"/>
      <c r="CG11" s="661"/>
      <c r="CH11" s="661"/>
      <c r="CI11" s="661"/>
      <c r="CJ11" s="661"/>
      <c r="CK11" s="661"/>
      <c r="CL11" s="661"/>
      <c r="CM11" s="661"/>
      <c r="CN11" s="661"/>
      <c r="CO11" s="661"/>
      <c r="CP11" s="661"/>
      <c r="CQ11" s="661"/>
      <c r="CR11" s="661"/>
      <c r="CS11" s="661"/>
      <c r="CT11" s="661"/>
      <c r="CU11" s="661"/>
      <c r="CV11" s="661"/>
      <c r="CW11" s="661"/>
      <c r="CX11" s="661"/>
      <c r="CY11" s="661"/>
      <c r="CZ11" s="661"/>
      <c r="DA11" s="661"/>
      <c r="DB11" s="661"/>
      <c r="DC11" s="661"/>
      <c r="DD11" s="661"/>
      <c r="DE11" s="661"/>
      <c r="DF11" s="661"/>
      <c r="DG11" s="661"/>
      <c r="DH11" s="661"/>
      <c r="DI11" s="661"/>
      <c r="DJ11" s="661"/>
      <c r="DK11" s="661"/>
      <c r="DL11" s="661"/>
      <c r="DM11" s="661"/>
      <c r="DN11" s="661"/>
      <c r="DO11" s="661"/>
      <c r="DP11" s="661"/>
      <c r="DQ11" s="661"/>
      <c r="DR11" s="661"/>
      <c r="DS11" s="661"/>
      <c r="DT11" s="661"/>
      <c r="DU11" s="661"/>
      <c r="DV11" s="661"/>
      <c r="DW11" s="661"/>
      <c r="DX11" s="661"/>
      <c r="DY11" s="661"/>
      <c r="DZ11" s="661"/>
      <c r="EA11" s="661"/>
      <c r="EB11" s="661"/>
      <c r="EC11" s="661"/>
      <c r="ED11" s="661"/>
      <c r="EE11" s="661"/>
      <c r="EF11" s="661"/>
      <c r="EG11" s="661"/>
      <c r="EH11" s="661"/>
      <c r="EI11" s="661"/>
      <c r="EJ11" s="661"/>
      <c r="EK11" s="661"/>
      <c r="EL11" s="661"/>
      <c r="EM11" s="661"/>
      <c r="EN11" s="661"/>
      <c r="EO11" s="661"/>
      <c r="EP11" s="661"/>
      <c r="EQ11" s="661"/>
      <c r="ER11" s="661"/>
      <c r="ES11" s="661"/>
      <c r="ET11" s="661"/>
      <c r="EU11" s="661"/>
      <c r="EV11" s="661"/>
      <c r="EW11" s="661"/>
      <c r="EX11" s="661"/>
      <c r="EY11" s="661"/>
      <c r="EZ11" s="661"/>
      <c r="FA11" s="661"/>
      <c r="FB11" s="661"/>
      <c r="FC11" s="661"/>
      <c r="FD11" s="661"/>
      <c r="FE11" s="661"/>
      <c r="FF11" s="661"/>
      <c r="FG11" s="661"/>
      <c r="FH11" s="661"/>
      <c r="FI11" s="661"/>
      <c r="FJ11" s="661"/>
      <c r="FK11" s="661"/>
      <c r="FL11" s="661"/>
      <c r="FM11" s="661"/>
      <c r="FN11" s="661"/>
      <c r="FO11" s="661"/>
      <c r="FP11" s="661"/>
      <c r="FQ11" s="661"/>
      <c r="FR11" s="661"/>
      <c r="FS11" s="661"/>
      <c r="FT11" s="661"/>
      <c r="FU11" s="661"/>
      <c r="FV11" s="661"/>
      <c r="FW11" s="661"/>
      <c r="FX11" s="661"/>
      <c r="FY11" s="661"/>
      <c r="FZ11" s="661"/>
      <c r="GA11" s="661"/>
      <c r="GB11" s="661"/>
      <c r="GC11" s="661"/>
      <c r="GD11" s="661"/>
      <c r="GE11" s="661"/>
      <c r="GF11" s="661"/>
      <c r="GG11" s="661"/>
      <c r="GH11" s="661"/>
      <c r="GI11" s="661"/>
      <c r="GJ11" s="661"/>
      <c r="GK11" s="661"/>
      <c r="GL11" s="661"/>
    </row>
    <row r="12" spans="1:194" s="664" customFormat="1" ht="17.100000000000001" customHeight="1" thickTop="1" thickBot="1" x14ac:dyDescent="0.35">
      <c r="A12" s="663" t="s">
        <v>73</v>
      </c>
      <c r="B12" s="160">
        <v>0</v>
      </c>
      <c r="C12" s="160">
        <v>0</v>
      </c>
      <c r="D12" s="160">
        <v>0</v>
      </c>
      <c r="E12" s="161" t="s">
        <v>544</v>
      </c>
      <c r="F12" s="159">
        <v>0</v>
      </c>
      <c r="G12" s="162">
        <v>-3</v>
      </c>
      <c r="H12" s="661"/>
      <c r="I12" s="661"/>
      <c r="J12" s="661"/>
      <c r="K12" s="661"/>
      <c r="L12" s="661"/>
      <c r="M12" s="661"/>
      <c r="N12" s="661"/>
      <c r="O12" s="661"/>
      <c r="P12" s="661"/>
      <c r="Q12" s="661"/>
      <c r="R12" s="661"/>
      <c r="S12" s="661"/>
      <c r="T12" s="661"/>
      <c r="U12" s="661"/>
      <c r="V12" s="661"/>
      <c r="W12" s="661"/>
      <c r="X12" s="661"/>
      <c r="Y12" s="661"/>
      <c r="Z12" s="661"/>
      <c r="AA12" s="661"/>
      <c r="AB12" s="661"/>
      <c r="AC12" s="661"/>
      <c r="AD12" s="661"/>
      <c r="AE12" s="661"/>
      <c r="AF12" s="661"/>
      <c r="AG12" s="661"/>
      <c r="AH12" s="661"/>
      <c r="AI12" s="661"/>
      <c r="AJ12" s="661"/>
      <c r="AK12" s="661"/>
      <c r="AL12" s="661"/>
      <c r="AM12" s="661"/>
      <c r="AN12" s="661"/>
      <c r="AO12" s="661"/>
      <c r="AP12" s="661"/>
      <c r="AQ12" s="661"/>
      <c r="AR12" s="661"/>
      <c r="AS12" s="661"/>
      <c r="AT12" s="661"/>
      <c r="AU12" s="661"/>
      <c r="AV12" s="661"/>
      <c r="AW12" s="661"/>
      <c r="AX12" s="661"/>
      <c r="AY12" s="661"/>
      <c r="AZ12" s="661"/>
      <c r="BA12" s="661"/>
      <c r="BB12" s="661"/>
      <c r="BC12" s="661"/>
      <c r="BD12" s="661"/>
      <c r="BE12" s="661"/>
      <c r="BF12" s="661"/>
      <c r="BG12" s="661"/>
      <c r="BH12" s="661"/>
      <c r="BI12" s="661"/>
      <c r="BJ12" s="661"/>
      <c r="BK12" s="661"/>
      <c r="BL12" s="661"/>
      <c r="BM12" s="661"/>
      <c r="BN12" s="661"/>
      <c r="BO12" s="661"/>
      <c r="BP12" s="661"/>
      <c r="BQ12" s="661"/>
      <c r="BR12" s="661"/>
      <c r="BS12" s="661"/>
      <c r="BT12" s="661"/>
      <c r="BU12" s="661"/>
      <c r="BV12" s="661"/>
      <c r="BW12" s="661"/>
      <c r="BX12" s="661"/>
      <c r="BY12" s="661"/>
      <c r="BZ12" s="661"/>
      <c r="CA12" s="661"/>
      <c r="CB12" s="661"/>
      <c r="CC12" s="661"/>
      <c r="CD12" s="661"/>
      <c r="CE12" s="661"/>
      <c r="CF12" s="661"/>
      <c r="CG12" s="661"/>
      <c r="CH12" s="661"/>
      <c r="CI12" s="661"/>
      <c r="CJ12" s="661"/>
      <c r="CK12" s="661"/>
      <c r="CL12" s="661"/>
      <c r="CM12" s="661"/>
      <c r="CN12" s="661"/>
      <c r="CO12" s="661"/>
      <c r="CP12" s="661"/>
      <c r="CQ12" s="661"/>
      <c r="CR12" s="661"/>
      <c r="CS12" s="661"/>
      <c r="CT12" s="661"/>
      <c r="CU12" s="661"/>
      <c r="CV12" s="661"/>
      <c r="CW12" s="661"/>
      <c r="CX12" s="661"/>
      <c r="CY12" s="661"/>
      <c r="CZ12" s="661"/>
      <c r="DA12" s="661"/>
      <c r="DB12" s="661"/>
      <c r="DC12" s="661"/>
      <c r="DD12" s="661"/>
      <c r="DE12" s="661"/>
      <c r="DF12" s="661"/>
      <c r="DG12" s="661"/>
      <c r="DH12" s="661"/>
      <c r="DI12" s="661"/>
      <c r="DJ12" s="661"/>
      <c r="DK12" s="661"/>
      <c r="DL12" s="661"/>
      <c r="DM12" s="661"/>
      <c r="DN12" s="661"/>
      <c r="DO12" s="661"/>
      <c r="DP12" s="661"/>
      <c r="DQ12" s="661"/>
      <c r="DR12" s="661"/>
      <c r="DS12" s="661"/>
      <c r="DT12" s="661"/>
      <c r="DU12" s="661"/>
      <c r="DV12" s="661"/>
      <c r="DW12" s="661"/>
      <c r="DX12" s="661"/>
      <c r="DY12" s="661"/>
      <c r="DZ12" s="661"/>
      <c r="EA12" s="661"/>
      <c r="EB12" s="661"/>
      <c r="EC12" s="661"/>
      <c r="ED12" s="661"/>
      <c r="EE12" s="661"/>
      <c r="EF12" s="661"/>
      <c r="EG12" s="661"/>
      <c r="EH12" s="661"/>
      <c r="EI12" s="661"/>
      <c r="EJ12" s="661"/>
      <c r="EK12" s="661"/>
      <c r="EL12" s="661"/>
      <c r="EM12" s="661"/>
      <c r="EN12" s="661"/>
      <c r="EO12" s="661"/>
      <c r="EP12" s="661"/>
      <c r="EQ12" s="661"/>
      <c r="ER12" s="661"/>
      <c r="ES12" s="661"/>
      <c r="ET12" s="661"/>
      <c r="EU12" s="661"/>
      <c r="EV12" s="661"/>
      <c r="EW12" s="661"/>
      <c r="EX12" s="661"/>
      <c r="EY12" s="661"/>
      <c r="EZ12" s="661"/>
      <c r="FA12" s="661"/>
      <c r="FB12" s="661"/>
      <c r="FC12" s="661"/>
      <c r="FD12" s="661"/>
      <c r="FE12" s="661"/>
      <c r="FF12" s="661"/>
      <c r="FG12" s="661"/>
      <c r="FH12" s="661"/>
      <c r="FI12" s="661"/>
      <c r="FJ12" s="661"/>
      <c r="FK12" s="661"/>
      <c r="FL12" s="661"/>
      <c r="FM12" s="661"/>
      <c r="FN12" s="661"/>
      <c r="FO12" s="661"/>
      <c r="FP12" s="661"/>
      <c r="FQ12" s="661"/>
      <c r="FR12" s="661"/>
      <c r="FS12" s="661"/>
      <c r="FT12" s="661"/>
      <c r="FU12" s="661"/>
      <c r="FV12" s="661"/>
      <c r="FW12" s="661"/>
      <c r="FX12" s="661"/>
      <c r="FY12" s="661"/>
      <c r="FZ12" s="661"/>
      <c r="GA12" s="661"/>
      <c r="GB12" s="661"/>
      <c r="GC12" s="661"/>
      <c r="GD12" s="661"/>
      <c r="GE12" s="661"/>
      <c r="GF12" s="661"/>
      <c r="GG12" s="661"/>
      <c r="GH12" s="661"/>
      <c r="GI12" s="661"/>
      <c r="GJ12" s="661"/>
      <c r="GK12" s="661"/>
      <c r="GL12" s="661"/>
    </row>
    <row r="13" spans="1:194" s="662" customFormat="1" ht="17.100000000000001" customHeight="1" thickTop="1" thickBot="1" x14ac:dyDescent="0.35">
      <c r="A13" s="660" t="s">
        <v>67</v>
      </c>
      <c r="B13" s="155" t="s">
        <v>544</v>
      </c>
      <c r="C13" s="156">
        <v>0</v>
      </c>
      <c r="D13" s="156">
        <v>0</v>
      </c>
      <c r="E13" s="157">
        <v>124</v>
      </c>
      <c r="F13" s="155">
        <v>135</v>
      </c>
      <c r="G13" s="158">
        <v>9</v>
      </c>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1"/>
      <c r="AK13" s="661"/>
      <c r="AL13" s="661"/>
      <c r="AM13" s="661"/>
      <c r="AN13" s="661"/>
      <c r="AO13" s="661"/>
      <c r="AP13" s="661"/>
      <c r="AQ13" s="661"/>
      <c r="AR13" s="661"/>
      <c r="AS13" s="661"/>
      <c r="AT13" s="661"/>
      <c r="AU13" s="661"/>
      <c r="AV13" s="661"/>
      <c r="AW13" s="661"/>
      <c r="AX13" s="661"/>
      <c r="AY13" s="661"/>
      <c r="AZ13" s="661"/>
      <c r="BA13" s="661"/>
      <c r="BB13" s="661"/>
      <c r="BC13" s="661"/>
      <c r="BD13" s="661"/>
      <c r="BE13" s="661"/>
      <c r="BF13" s="661"/>
      <c r="BG13" s="661"/>
      <c r="BH13" s="661"/>
      <c r="BI13" s="661"/>
      <c r="BJ13" s="661"/>
      <c r="BK13" s="661"/>
      <c r="BL13" s="661"/>
      <c r="BM13" s="661"/>
      <c r="BN13" s="661"/>
      <c r="BO13" s="661"/>
      <c r="BP13" s="661"/>
      <c r="BQ13" s="661"/>
      <c r="BR13" s="661"/>
      <c r="BS13" s="661"/>
      <c r="BT13" s="661"/>
      <c r="BU13" s="661"/>
      <c r="BV13" s="661"/>
      <c r="BW13" s="661"/>
      <c r="BX13" s="661"/>
      <c r="BY13" s="661"/>
      <c r="BZ13" s="661"/>
      <c r="CA13" s="661"/>
      <c r="CB13" s="661"/>
      <c r="CC13" s="661"/>
      <c r="CD13" s="661"/>
      <c r="CE13" s="661"/>
      <c r="CF13" s="661"/>
      <c r="CG13" s="661"/>
      <c r="CH13" s="661"/>
      <c r="CI13" s="661"/>
      <c r="CJ13" s="661"/>
      <c r="CK13" s="661"/>
      <c r="CL13" s="661"/>
      <c r="CM13" s="661"/>
      <c r="CN13" s="661"/>
      <c r="CO13" s="661"/>
      <c r="CP13" s="661"/>
      <c r="CQ13" s="661"/>
      <c r="CR13" s="661"/>
      <c r="CS13" s="661"/>
      <c r="CT13" s="661"/>
      <c r="CU13" s="661"/>
      <c r="CV13" s="661"/>
      <c r="CW13" s="661"/>
      <c r="CX13" s="661"/>
      <c r="CY13" s="661"/>
      <c r="CZ13" s="661"/>
      <c r="DA13" s="661"/>
      <c r="DB13" s="661"/>
      <c r="DC13" s="661"/>
      <c r="DD13" s="661"/>
      <c r="DE13" s="661"/>
      <c r="DF13" s="661"/>
      <c r="DG13" s="661"/>
      <c r="DH13" s="661"/>
      <c r="DI13" s="661"/>
      <c r="DJ13" s="661"/>
      <c r="DK13" s="661"/>
      <c r="DL13" s="661"/>
      <c r="DM13" s="661"/>
      <c r="DN13" s="661"/>
      <c r="DO13" s="661"/>
      <c r="DP13" s="661"/>
      <c r="DQ13" s="661"/>
      <c r="DR13" s="661"/>
      <c r="DS13" s="661"/>
      <c r="DT13" s="661"/>
      <c r="DU13" s="661"/>
      <c r="DV13" s="661"/>
      <c r="DW13" s="661"/>
      <c r="DX13" s="661"/>
      <c r="DY13" s="661"/>
      <c r="DZ13" s="661"/>
      <c r="EA13" s="661"/>
      <c r="EB13" s="661"/>
      <c r="EC13" s="661"/>
      <c r="ED13" s="661"/>
      <c r="EE13" s="661"/>
      <c r="EF13" s="661"/>
      <c r="EG13" s="661"/>
      <c r="EH13" s="661"/>
      <c r="EI13" s="661"/>
      <c r="EJ13" s="661"/>
      <c r="EK13" s="661"/>
      <c r="EL13" s="661"/>
      <c r="EM13" s="661"/>
      <c r="EN13" s="661"/>
      <c r="EO13" s="661"/>
      <c r="EP13" s="661"/>
      <c r="EQ13" s="661"/>
      <c r="ER13" s="661"/>
      <c r="ES13" s="661"/>
      <c r="ET13" s="661"/>
      <c r="EU13" s="661"/>
      <c r="EV13" s="661"/>
      <c r="EW13" s="661"/>
      <c r="EX13" s="661"/>
      <c r="EY13" s="661"/>
      <c r="EZ13" s="661"/>
      <c r="FA13" s="661"/>
      <c r="FB13" s="661"/>
      <c r="FC13" s="661"/>
      <c r="FD13" s="661"/>
      <c r="FE13" s="661"/>
      <c r="FF13" s="661"/>
      <c r="FG13" s="661"/>
      <c r="FH13" s="661"/>
      <c r="FI13" s="661"/>
      <c r="FJ13" s="661"/>
      <c r="FK13" s="661"/>
      <c r="FL13" s="661"/>
      <c r="FM13" s="661"/>
      <c r="FN13" s="661"/>
      <c r="FO13" s="661"/>
      <c r="FP13" s="661"/>
      <c r="FQ13" s="661"/>
      <c r="FR13" s="661"/>
      <c r="FS13" s="661"/>
      <c r="FT13" s="661"/>
      <c r="FU13" s="661"/>
      <c r="FV13" s="661"/>
      <c r="FW13" s="661"/>
      <c r="FX13" s="661"/>
      <c r="FY13" s="661"/>
      <c r="FZ13" s="661"/>
      <c r="GA13" s="661"/>
      <c r="GB13" s="661"/>
      <c r="GC13" s="661"/>
      <c r="GD13" s="661"/>
      <c r="GE13" s="661"/>
      <c r="GF13" s="661"/>
      <c r="GG13" s="661"/>
      <c r="GH13" s="661"/>
      <c r="GI13" s="661"/>
      <c r="GJ13" s="661"/>
      <c r="GK13" s="661"/>
      <c r="GL13" s="661"/>
    </row>
    <row r="14" spans="1:194" s="664" customFormat="1" ht="17.100000000000001" customHeight="1" thickTop="1" thickBot="1" x14ac:dyDescent="0.35">
      <c r="A14" s="663" t="s">
        <v>70</v>
      </c>
      <c r="B14" s="159">
        <v>0</v>
      </c>
      <c r="C14" s="160">
        <v>0</v>
      </c>
      <c r="D14" s="160">
        <v>0</v>
      </c>
      <c r="E14" s="161">
        <v>419</v>
      </c>
      <c r="F14" s="159">
        <v>567</v>
      </c>
      <c r="G14" s="162">
        <v>148</v>
      </c>
      <c r="H14" s="661"/>
      <c r="I14" s="661"/>
      <c r="J14" s="661"/>
      <c r="K14" s="661"/>
      <c r="L14" s="661"/>
      <c r="M14" s="661"/>
      <c r="N14" s="661"/>
      <c r="O14" s="661"/>
      <c r="P14" s="661"/>
      <c r="Q14" s="661"/>
      <c r="R14" s="661"/>
      <c r="S14" s="661"/>
      <c r="T14" s="661"/>
      <c r="U14" s="661"/>
      <c r="V14" s="661"/>
      <c r="W14" s="661"/>
      <c r="X14" s="661"/>
      <c r="Y14" s="661"/>
      <c r="Z14" s="661"/>
      <c r="AA14" s="661"/>
      <c r="AB14" s="661"/>
      <c r="AC14" s="661"/>
      <c r="AD14" s="661"/>
      <c r="AE14" s="661"/>
      <c r="AF14" s="661"/>
      <c r="AG14" s="661"/>
      <c r="AH14" s="661"/>
      <c r="AI14" s="661"/>
      <c r="AJ14" s="661"/>
      <c r="AK14" s="661"/>
      <c r="AL14" s="661"/>
      <c r="AM14" s="661"/>
      <c r="AN14" s="661"/>
      <c r="AO14" s="661"/>
      <c r="AP14" s="661"/>
      <c r="AQ14" s="661"/>
      <c r="AR14" s="661"/>
      <c r="AS14" s="661"/>
      <c r="AT14" s="661"/>
      <c r="AU14" s="661"/>
      <c r="AV14" s="661"/>
      <c r="AW14" s="661"/>
      <c r="AX14" s="661"/>
      <c r="AY14" s="661"/>
      <c r="AZ14" s="661"/>
      <c r="BA14" s="661"/>
      <c r="BB14" s="661"/>
      <c r="BC14" s="661"/>
      <c r="BD14" s="661"/>
      <c r="BE14" s="661"/>
      <c r="BF14" s="661"/>
      <c r="BG14" s="661"/>
      <c r="BH14" s="661"/>
      <c r="BI14" s="661"/>
      <c r="BJ14" s="661"/>
      <c r="BK14" s="661"/>
      <c r="BL14" s="661"/>
      <c r="BM14" s="661"/>
      <c r="BN14" s="661"/>
      <c r="BO14" s="661"/>
      <c r="BP14" s="661"/>
      <c r="BQ14" s="661"/>
      <c r="BR14" s="661"/>
      <c r="BS14" s="661"/>
      <c r="BT14" s="661"/>
      <c r="BU14" s="661"/>
      <c r="BV14" s="661"/>
      <c r="BW14" s="661"/>
      <c r="BX14" s="661"/>
      <c r="BY14" s="661"/>
      <c r="BZ14" s="661"/>
      <c r="CA14" s="661"/>
      <c r="CB14" s="661"/>
      <c r="CC14" s="661"/>
      <c r="CD14" s="661"/>
      <c r="CE14" s="661"/>
      <c r="CF14" s="661"/>
      <c r="CG14" s="661"/>
      <c r="CH14" s="661"/>
      <c r="CI14" s="661"/>
      <c r="CJ14" s="661"/>
      <c r="CK14" s="661"/>
      <c r="CL14" s="661"/>
      <c r="CM14" s="661"/>
      <c r="CN14" s="661"/>
      <c r="CO14" s="661"/>
      <c r="CP14" s="661"/>
      <c r="CQ14" s="661"/>
      <c r="CR14" s="661"/>
      <c r="CS14" s="661"/>
      <c r="CT14" s="661"/>
      <c r="CU14" s="661"/>
      <c r="CV14" s="661"/>
      <c r="CW14" s="661"/>
      <c r="CX14" s="661"/>
      <c r="CY14" s="661"/>
      <c r="CZ14" s="661"/>
      <c r="DA14" s="661"/>
      <c r="DB14" s="661"/>
      <c r="DC14" s="661"/>
      <c r="DD14" s="661"/>
      <c r="DE14" s="661"/>
      <c r="DF14" s="661"/>
      <c r="DG14" s="661"/>
      <c r="DH14" s="661"/>
      <c r="DI14" s="661"/>
      <c r="DJ14" s="661"/>
      <c r="DK14" s="661"/>
      <c r="DL14" s="661"/>
      <c r="DM14" s="661"/>
      <c r="DN14" s="661"/>
      <c r="DO14" s="661"/>
      <c r="DP14" s="661"/>
      <c r="DQ14" s="661"/>
      <c r="DR14" s="661"/>
      <c r="DS14" s="661"/>
      <c r="DT14" s="661"/>
      <c r="DU14" s="661"/>
      <c r="DV14" s="661"/>
      <c r="DW14" s="661"/>
      <c r="DX14" s="661"/>
      <c r="DY14" s="661"/>
      <c r="DZ14" s="661"/>
      <c r="EA14" s="661"/>
      <c r="EB14" s="661"/>
      <c r="EC14" s="661"/>
      <c r="ED14" s="661"/>
      <c r="EE14" s="661"/>
      <c r="EF14" s="661"/>
      <c r="EG14" s="661"/>
      <c r="EH14" s="661"/>
      <c r="EI14" s="661"/>
      <c r="EJ14" s="661"/>
      <c r="EK14" s="661"/>
      <c r="EL14" s="661"/>
      <c r="EM14" s="661"/>
      <c r="EN14" s="661"/>
      <c r="EO14" s="661"/>
      <c r="EP14" s="661"/>
      <c r="EQ14" s="661"/>
      <c r="ER14" s="661"/>
      <c r="ES14" s="661"/>
      <c r="ET14" s="661"/>
      <c r="EU14" s="661"/>
      <c r="EV14" s="661"/>
      <c r="EW14" s="661"/>
      <c r="EX14" s="661"/>
      <c r="EY14" s="661"/>
      <c r="EZ14" s="661"/>
      <c r="FA14" s="661"/>
      <c r="FB14" s="661"/>
      <c r="FC14" s="661"/>
      <c r="FD14" s="661"/>
      <c r="FE14" s="661"/>
      <c r="FF14" s="661"/>
      <c r="FG14" s="661"/>
      <c r="FH14" s="661"/>
      <c r="FI14" s="661"/>
      <c r="FJ14" s="661"/>
      <c r="FK14" s="661"/>
      <c r="FL14" s="661"/>
      <c r="FM14" s="661"/>
      <c r="FN14" s="661"/>
      <c r="FO14" s="661"/>
      <c r="FP14" s="661"/>
      <c r="FQ14" s="661"/>
      <c r="FR14" s="661"/>
      <c r="FS14" s="661"/>
      <c r="FT14" s="661"/>
      <c r="FU14" s="661"/>
      <c r="FV14" s="661"/>
      <c r="FW14" s="661"/>
      <c r="FX14" s="661"/>
      <c r="FY14" s="661"/>
      <c r="FZ14" s="661"/>
      <c r="GA14" s="661"/>
      <c r="GB14" s="661"/>
      <c r="GC14" s="661"/>
      <c r="GD14" s="661"/>
      <c r="GE14" s="661"/>
      <c r="GF14" s="661"/>
      <c r="GG14" s="661"/>
      <c r="GH14" s="661"/>
      <c r="GI14" s="661"/>
      <c r="GJ14" s="661"/>
      <c r="GK14" s="661"/>
      <c r="GL14" s="661"/>
    </row>
    <row r="15" spans="1:194" s="662" customFormat="1" ht="17.100000000000001" customHeight="1" thickTop="1" thickBot="1" x14ac:dyDescent="0.35">
      <c r="A15" s="660" t="s">
        <v>93</v>
      </c>
      <c r="B15" s="155">
        <v>5</v>
      </c>
      <c r="C15" s="146">
        <v>0</v>
      </c>
      <c r="D15" s="155">
        <v>0</v>
      </c>
      <c r="E15" s="157">
        <v>94</v>
      </c>
      <c r="F15" s="155">
        <v>28</v>
      </c>
      <c r="G15" s="158">
        <v>-71</v>
      </c>
      <c r="H15" s="661"/>
      <c r="I15" s="661"/>
      <c r="J15" s="661"/>
      <c r="K15" s="661"/>
      <c r="L15" s="661"/>
      <c r="M15" s="661"/>
      <c r="N15" s="661"/>
      <c r="O15" s="661"/>
      <c r="P15" s="661"/>
      <c r="Q15" s="661"/>
      <c r="R15" s="661"/>
      <c r="S15" s="661"/>
      <c r="T15" s="661"/>
      <c r="U15" s="661"/>
      <c r="V15" s="661"/>
      <c r="W15" s="661"/>
      <c r="X15" s="661"/>
      <c r="Y15" s="661"/>
      <c r="Z15" s="661"/>
      <c r="AA15" s="661"/>
      <c r="AB15" s="661"/>
      <c r="AC15" s="661"/>
      <c r="AD15" s="661"/>
      <c r="AE15" s="661"/>
      <c r="AF15" s="661"/>
      <c r="AG15" s="661"/>
      <c r="AH15" s="661"/>
      <c r="AI15" s="661"/>
      <c r="AJ15" s="661"/>
      <c r="AK15" s="661"/>
      <c r="AL15" s="661"/>
      <c r="AM15" s="661"/>
      <c r="AN15" s="661"/>
      <c r="AO15" s="661"/>
      <c r="AP15" s="661"/>
      <c r="AQ15" s="661"/>
      <c r="AR15" s="661"/>
      <c r="AS15" s="661"/>
      <c r="AT15" s="661"/>
      <c r="AU15" s="661"/>
      <c r="AV15" s="661"/>
      <c r="AW15" s="661"/>
      <c r="AX15" s="661"/>
      <c r="AY15" s="661"/>
      <c r="AZ15" s="661"/>
      <c r="BA15" s="661"/>
      <c r="BB15" s="661"/>
      <c r="BC15" s="661"/>
      <c r="BD15" s="661"/>
      <c r="BE15" s="661"/>
      <c r="BF15" s="661"/>
      <c r="BG15" s="661"/>
      <c r="BH15" s="661"/>
      <c r="BI15" s="661"/>
      <c r="BJ15" s="661"/>
      <c r="BK15" s="661"/>
      <c r="BL15" s="661"/>
      <c r="BM15" s="661"/>
      <c r="BN15" s="661"/>
      <c r="BO15" s="661"/>
      <c r="BP15" s="661"/>
      <c r="BQ15" s="661"/>
      <c r="BR15" s="661"/>
      <c r="BS15" s="661"/>
      <c r="BT15" s="661"/>
      <c r="BU15" s="661"/>
      <c r="BV15" s="661"/>
      <c r="BW15" s="661"/>
      <c r="BX15" s="661"/>
      <c r="BY15" s="661"/>
      <c r="BZ15" s="661"/>
      <c r="CA15" s="661"/>
      <c r="CB15" s="661"/>
      <c r="CC15" s="661"/>
      <c r="CD15" s="661"/>
      <c r="CE15" s="661"/>
      <c r="CF15" s="661"/>
      <c r="CG15" s="661"/>
      <c r="CH15" s="661"/>
      <c r="CI15" s="661"/>
      <c r="CJ15" s="661"/>
      <c r="CK15" s="661"/>
      <c r="CL15" s="661"/>
      <c r="CM15" s="661"/>
      <c r="CN15" s="661"/>
      <c r="CO15" s="661"/>
      <c r="CP15" s="661"/>
      <c r="CQ15" s="661"/>
      <c r="CR15" s="661"/>
      <c r="CS15" s="661"/>
      <c r="CT15" s="661"/>
      <c r="CU15" s="661"/>
      <c r="CV15" s="661"/>
      <c r="CW15" s="661"/>
      <c r="CX15" s="661"/>
      <c r="CY15" s="661"/>
      <c r="CZ15" s="661"/>
      <c r="DA15" s="661"/>
      <c r="DB15" s="661"/>
      <c r="DC15" s="661"/>
      <c r="DD15" s="661"/>
      <c r="DE15" s="661"/>
      <c r="DF15" s="661"/>
      <c r="DG15" s="661"/>
      <c r="DH15" s="661"/>
      <c r="DI15" s="661"/>
      <c r="DJ15" s="661"/>
      <c r="DK15" s="661"/>
      <c r="DL15" s="661"/>
      <c r="DM15" s="661"/>
      <c r="DN15" s="661"/>
      <c r="DO15" s="661"/>
      <c r="DP15" s="661"/>
      <c r="DQ15" s="661"/>
      <c r="DR15" s="661"/>
      <c r="DS15" s="661"/>
      <c r="DT15" s="661"/>
      <c r="DU15" s="661"/>
      <c r="DV15" s="661"/>
      <c r="DW15" s="661"/>
      <c r="DX15" s="661"/>
      <c r="DY15" s="661"/>
      <c r="DZ15" s="661"/>
      <c r="EA15" s="661"/>
      <c r="EB15" s="661"/>
      <c r="EC15" s="661"/>
      <c r="ED15" s="661"/>
      <c r="EE15" s="661"/>
      <c r="EF15" s="661"/>
      <c r="EG15" s="661"/>
      <c r="EH15" s="661"/>
      <c r="EI15" s="661"/>
      <c r="EJ15" s="661"/>
      <c r="EK15" s="661"/>
      <c r="EL15" s="661"/>
      <c r="EM15" s="661"/>
      <c r="EN15" s="661"/>
      <c r="EO15" s="661"/>
      <c r="EP15" s="661"/>
      <c r="EQ15" s="661"/>
      <c r="ER15" s="661"/>
      <c r="ES15" s="661"/>
      <c r="ET15" s="661"/>
      <c r="EU15" s="661"/>
      <c r="EV15" s="661"/>
      <c r="EW15" s="661"/>
      <c r="EX15" s="661"/>
      <c r="EY15" s="661"/>
      <c r="EZ15" s="661"/>
      <c r="FA15" s="661"/>
      <c r="FB15" s="661"/>
      <c r="FC15" s="661"/>
      <c r="FD15" s="661"/>
      <c r="FE15" s="661"/>
      <c r="FF15" s="661"/>
      <c r="FG15" s="661"/>
      <c r="FH15" s="661"/>
      <c r="FI15" s="661"/>
      <c r="FJ15" s="661"/>
      <c r="FK15" s="661"/>
      <c r="FL15" s="661"/>
      <c r="FM15" s="661"/>
      <c r="FN15" s="661"/>
      <c r="FO15" s="661"/>
      <c r="FP15" s="661"/>
      <c r="FQ15" s="661"/>
      <c r="FR15" s="661"/>
      <c r="FS15" s="661"/>
      <c r="FT15" s="661"/>
      <c r="FU15" s="661"/>
      <c r="FV15" s="661"/>
      <c r="FW15" s="661"/>
      <c r="FX15" s="661"/>
      <c r="FY15" s="661"/>
      <c r="FZ15" s="661"/>
      <c r="GA15" s="661"/>
      <c r="GB15" s="661"/>
      <c r="GC15" s="661"/>
      <c r="GD15" s="661"/>
      <c r="GE15" s="661"/>
      <c r="GF15" s="661"/>
      <c r="GG15" s="661"/>
      <c r="GH15" s="661"/>
      <c r="GI15" s="661"/>
      <c r="GJ15" s="661"/>
      <c r="GK15" s="661"/>
      <c r="GL15" s="661"/>
    </row>
    <row r="16" spans="1:194" s="664" customFormat="1" ht="17.100000000000001" customHeight="1" thickTop="1" thickBot="1" x14ac:dyDescent="0.35">
      <c r="A16" s="663" t="s">
        <v>179</v>
      </c>
      <c r="B16" s="159">
        <v>6</v>
      </c>
      <c r="C16" s="147">
        <v>0</v>
      </c>
      <c r="D16" s="159">
        <v>0</v>
      </c>
      <c r="E16" s="161">
        <v>189</v>
      </c>
      <c r="F16" s="159">
        <v>229</v>
      </c>
      <c r="G16" s="162">
        <v>34</v>
      </c>
      <c r="H16" s="661"/>
      <c r="I16" s="661"/>
      <c r="J16" s="661"/>
      <c r="K16" s="661"/>
      <c r="L16" s="661"/>
      <c r="M16" s="661"/>
      <c r="N16" s="661"/>
      <c r="O16" s="661"/>
      <c r="P16" s="661"/>
      <c r="Q16" s="661"/>
      <c r="R16" s="661"/>
      <c r="S16" s="661"/>
      <c r="T16" s="661"/>
      <c r="U16" s="661"/>
      <c r="V16" s="661"/>
      <c r="W16" s="661"/>
      <c r="X16" s="661"/>
      <c r="Y16" s="661"/>
      <c r="Z16" s="661"/>
      <c r="AA16" s="661"/>
      <c r="AB16" s="661"/>
      <c r="AC16" s="661"/>
      <c r="AD16" s="661"/>
      <c r="AE16" s="661"/>
      <c r="AF16" s="661"/>
      <c r="AG16" s="661"/>
      <c r="AH16" s="661"/>
      <c r="AI16" s="661"/>
      <c r="AJ16" s="661"/>
      <c r="AK16" s="661"/>
      <c r="AL16" s="661"/>
      <c r="AM16" s="661"/>
      <c r="AN16" s="661"/>
      <c r="AO16" s="661"/>
      <c r="AP16" s="661"/>
      <c r="AQ16" s="661"/>
      <c r="AR16" s="661"/>
      <c r="AS16" s="661"/>
      <c r="AT16" s="661"/>
      <c r="AU16" s="661"/>
      <c r="AV16" s="661"/>
      <c r="AW16" s="661"/>
      <c r="AX16" s="661"/>
      <c r="AY16" s="661"/>
      <c r="AZ16" s="661"/>
      <c r="BA16" s="661"/>
      <c r="BB16" s="661"/>
      <c r="BC16" s="661"/>
      <c r="BD16" s="661"/>
      <c r="BE16" s="661"/>
      <c r="BF16" s="661"/>
      <c r="BG16" s="661"/>
      <c r="BH16" s="661"/>
      <c r="BI16" s="661"/>
      <c r="BJ16" s="661"/>
      <c r="BK16" s="661"/>
      <c r="BL16" s="661"/>
      <c r="BM16" s="661"/>
      <c r="BN16" s="661"/>
      <c r="BO16" s="661"/>
      <c r="BP16" s="661"/>
      <c r="BQ16" s="661"/>
      <c r="BR16" s="661"/>
      <c r="BS16" s="661"/>
      <c r="BT16" s="661"/>
      <c r="BU16" s="661"/>
      <c r="BV16" s="661"/>
      <c r="BW16" s="661"/>
      <c r="BX16" s="661"/>
      <c r="BY16" s="661"/>
      <c r="BZ16" s="661"/>
      <c r="CA16" s="661"/>
      <c r="CB16" s="661"/>
      <c r="CC16" s="661"/>
      <c r="CD16" s="661"/>
      <c r="CE16" s="661"/>
      <c r="CF16" s="661"/>
      <c r="CG16" s="661"/>
      <c r="CH16" s="661"/>
      <c r="CI16" s="661"/>
      <c r="CJ16" s="661"/>
      <c r="CK16" s="661"/>
      <c r="CL16" s="661"/>
      <c r="CM16" s="661"/>
      <c r="CN16" s="661"/>
      <c r="CO16" s="661"/>
      <c r="CP16" s="661"/>
      <c r="CQ16" s="661"/>
      <c r="CR16" s="661"/>
      <c r="CS16" s="661"/>
      <c r="CT16" s="661"/>
      <c r="CU16" s="661"/>
      <c r="CV16" s="661"/>
      <c r="CW16" s="661"/>
      <c r="CX16" s="661"/>
      <c r="CY16" s="661"/>
      <c r="CZ16" s="661"/>
      <c r="DA16" s="661"/>
      <c r="DB16" s="661"/>
      <c r="DC16" s="661"/>
      <c r="DD16" s="661"/>
      <c r="DE16" s="661"/>
      <c r="DF16" s="661"/>
      <c r="DG16" s="661"/>
      <c r="DH16" s="661"/>
      <c r="DI16" s="661"/>
      <c r="DJ16" s="661"/>
      <c r="DK16" s="661"/>
      <c r="DL16" s="661"/>
      <c r="DM16" s="661"/>
      <c r="DN16" s="661"/>
      <c r="DO16" s="661"/>
      <c r="DP16" s="661"/>
      <c r="DQ16" s="661"/>
      <c r="DR16" s="661"/>
      <c r="DS16" s="661"/>
      <c r="DT16" s="661"/>
      <c r="DU16" s="661"/>
      <c r="DV16" s="661"/>
      <c r="DW16" s="661"/>
      <c r="DX16" s="661"/>
      <c r="DY16" s="661"/>
      <c r="DZ16" s="661"/>
      <c r="EA16" s="661"/>
      <c r="EB16" s="661"/>
      <c r="EC16" s="661"/>
      <c r="ED16" s="661"/>
      <c r="EE16" s="661"/>
      <c r="EF16" s="661"/>
      <c r="EG16" s="661"/>
      <c r="EH16" s="661"/>
      <c r="EI16" s="661"/>
      <c r="EJ16" s="661"/>
      <c r="EK16" s="661"/>
      <c r="EL16" s="661"/>
      <c r="EM16" s="661"/>
      <c r="EN16" s="661"/>
      <c r="EO16" s="661"/>
      <c r="EP16" s="661"/>
      <c r="EQ16" s="661"/>
      <c r="ER16" s="661"/>
      <c r="ES16" s="661"/>
      <c r="ET16" s="661"/>
      <c r="EU16" s="661"/>
      <c r="EV16" s="661"/>
      <c r="EW16" s="661"/>
      <c r="EX16" s="661"/>
      <c r="EY16" s="661"/>
      <c r="EZ16" s="661"/>
      <c r="FA16" s="661"/>
      <c r="FB16" s="661"/>
      <c r="FC16" s="661"/>
      <c r="FD16" s="661"/>
      <c r="FE16" s="661"/>
      <c r="FF16" s="661"/>
      <c r="FG16" s="661"/>
      <c r="FH16" s="661"/>
      <c r="FI16" s="661"/>
      <c r="FJ16" s="661"/>
      <c r="FK16" s="661"/>
      <c r="FL16" s="661"/>
      <c r="FM16" s="661"/>
      <c r="FN16" s="661"/>
      <c r="FO16" s="661"/>
      <c r="FP16" s="661"/>
      <c r="FQ16" s="661"/>
      <c r="FR16" s="661"/>
      <c r="FS16" s="661"/>
      <c r="FT16" s="661"/>
      <c r="FU16" s="661"/>
      <c r="FV16" s="661"/>
      <c r="FW16" s="661"/>
      <c r="FX16" s="661"/>
      <c r="FY16" s="661"/>
      <c r="FZ16" s="661"/>
      <c r="GA16" s="661"/>
      <c r="GB16" s="661"/>
      <c r="GC16" s="661"/>
      <c r="GD16" s="661"/>
      <c r="GE16" s="661"/>
      <c r="GF16" s="661"/>
      <c r="GG16" s="661"/>
      <c r="GH16" s="661"/>
      <c r="GI16" s="661"/>
      <c r="GJ16" s="661"/>
      <c r="GK16" s="661"/>
      <c r="GL16" s="661"/>
    </row>
    <row r="17" spans="1:194" s="662" customFormat="1" ht="17.100000000000001" customHeight="1" thickTop="1" thickBot="1" x14ac:dyDescent="0.35">
      <c r="A17" s="660" t="s">
        <v>89</v>
      </c>
      <c r="B17" s="155" t="s">
        <v>544</v>
      </c>
      <c r="C17" s="146">
        <v>0</v>
      </c>
      <c r="D17" s="156">
        <v>0</v>
      </c>
      <c r="E17" s="157">
        <v>199</v>
      </c>
      <c r="F17" s="155">
        <v>98</v>
      </c>
      <c r="G17" s="158">
        <v>-103</v>
      </c>
      <c r="H17" s="661"/>
      <c r="I17" s="661"/>
      <c r="J17" s="661"/>
      <c r="K17" s="661"/>
      <c r="L17" s="661"/>
      <c r="M17" s="661"/>
      <c r="N17" s="661"/>
      <c r="O17" s="661"/>
      <c r="P17" s="661"/>
      <c r="Q17" s="661"/>
      <c r="R17" s="661"/>
      <c r="S17" s="661"/>
      <c r="T17" s="661"/>
      <c r="U17" s="661"/>
      <c r="V17" s="661"/>
      <c r="W17" s="661"/>
      <c r="X17" s="661"/>
      <c r="Y17" s="661"/>
      <c r="Z17" s="661"/>
      <c r="AA17" s="661"/>
      <c r="AB17" s="661"/>
      <c r="AC17" s="661"/>
      <c r="AD17" s="661"/>
      <c r="AE17" s="661"/>
      <c r="AF17" s="661"/>
      <c r="AG17" s="661"/>
      <c r="AH17" s="661"/>
      <c r="AI17" s="661"/>
      <c r="AJ17" s="661"/>
      <c r="AK17" s="661"/>
      <c r="AL17" s="661"/>
      <c r="AM17" s="661"/>
      <c r="AN17" s="661"/>
      <c r="AO17" s="661"/>
      <c r="AP17" s="661"/>
      <c r="AQ17" s="661"/>
      <c r="AR17" s="661"/>
      <c r="AS17" s="661"/>
      <c r="AT17" s="661"/>
      <c r="AU17" s="661"/>
      <c r="AV17" s="661"/>
      <c r="AW17" s="661"/>
      <c r="AX17" s="661"/>
      <c r="AY17" s="661"/>
      <c r="AZ17" s="661"/>
      <c r="BA17" s="661"/>
      <c r="BB17" s="661"/>
      <c r="BC17" s="661"/>
      <c r="BD17" s="661"/>
      <c r="BE17" s="661"/>
      <c r="BF17" s="661"/>
      <c r="BG17" s="661"/>
      <c r="BH17" s="661"/>
      <c r="BI17" s="661"/>
      <c r="BJ17" s="661"/>
      <c r="BK17" s="661"/>
      <c r="BL17" s="661"/>
      <c r="BM17" s="661"/>
      <c r="BN17" s="661"/>
      <c r="BO17" s="661"/>
      <c r="BP17" s="661"/>
      <c r="BQ17" s="661"/>
      <c r="BR17" s="661"/>
      <c r="BS17" s="661"/>
      <c r="BT17" s="661"/>
      <c r="BU17" s="661"/>
      <c r="BV17" s="661"/>
      <c r="BW17" s="661"/>
      <c r="BX17" s="661"/>
      <c r="BY17" s="661"/>
      <c r="BZ17" s="661"/>
      <c r="CA17" s="661"/>
      <c r="CB17" s="661"/>
      <c r="CC17" s="661"/>
      <c r="CD17" s="661"/>
      <c r="CE17" s="661"/>
      <c r="CF17" s="661"/>
      <c r="CG17" s="661"/>
      <c r="CH17" s="661"/>
      <c r="CI17" s="661"/>
      <c r="CJ17" s="661"/>
      <c r="CK17" s="661"/>
      <c r="CL17" s="661"/>
      <c r="CM17" s="661"/>
      <c r="CN17" s="661"/>
      <c r="CO17" s="661"/>
      <c r="CP17" s="661"/>
      <c r="CQ17" s="661"/>
      <c r="CR17" s="661"/>
      <c r="CS17" s="661"/>
      <c r="CT17" s="661"/>
      <c r="CU17" s="661"/>
      <c r="CV17" s="661"/>
      <c r="CW17" s="661"/>
      <c r="CX17" s="661"/>
      <c r="CY17" s="661"/>
      <c r="CZ17" s="661"/>
      <c r="DA17" s="661"/>
      <c r="DB17" s="661"/>
      <c r="DC17" s="661"/>
      <c r="DD17" s="661"/>
      <c r="DE17" s="661"/>
      <c r="DF17" s="661"/>
      <c r="DG17" s="661"/>
      <c r="DH17" s="661"/>
      <c r="DI17" s="661"/>
      <c r="DJ17" s="661"/>
      <c r="DK17" s="661"/>
      <c r="DL17" s="661"/>
      <c r="DM17" s="661"/>
      <c r="DN17" s="661"/>
      <c r="DO17" s="661"/>
      <c r="DP17" s="661"/>
      <c r="DQ17" s="661"/>
      <c r="DR17" s="661"/>
      <c r="DS17" s="661"/>
      <c r="DT17" s="661"/>
      <c r="DU17" s="661"/>
      <c r="DV17" s="661"/>
      <c r="DW17" s="661"/>
      <c r="DX17" s="661"/>
      <c r="DY17" s="661"/>
      <c r="DZ17" s="661"/>
      <c r="EA17" s="661"/>
      <c r="EB17" s="661"/>
      <c r="EC17" s="661"/>
      <c r="ED17" s="661"/>
      <c r="EE17" s="661"/>
      <c r="EF17" s="661"/>
      <c r="EG17" s="661"/>
      <c r="EH17" s="661"/>
      <c r="EI17" s="661"/>
      <c r="EJ17" s="661"/>
      <c r="EK17" s="661"/>
      <c r="EL17" s="661"/>
      <c r="EM17" s="661"/>
      <c r="EN17" s="661"/>
      <c r="EO17" s="661"/>
      <c r="EP17" s="661"/>
      <c r="EQ17" s="661"/>
      <c r="ER17" s="661"/>
      <c r="ES17" s="661"/>
      <c r="ET17" s="661"/>
      <c r="EU17" s="661"/>
      <c r="EV17" s="661"/>
      <c r="EW17" s="661"/>
      <c r="EX17" s="661"/>
      <c r="EY17" s="661"/>
      <c r="EZ17" s="661"/>
      <c r="FA17" s="661"/>
      <c r="FB17" s="661"/>
      <c r="FC17" s="661"/>
      <c r="FD17" s="661"/>
      <c r="FE17" s="661"/>
      <c r="FF17" s="661"/>
      <c r="FG17" s="661"/>
      <c r="FH17" s="661"/>
      <c r="FI17" s="661"/>
      <c r="FJ17" s="661"/>
      <c r="FK17" s="661"/>
      <c r="FL17" s="661"/>
      <c r="FM17" s="661"/>
      <c r="FN17" s="661"/>
      <c r="FO17" s="661"/>
      <c r="FP17" s="661"/>
      <c r="FQ17" s="661"/>
      <c r="FR17" s="661"/>
      <c r="FS17" s="661"/>
      <c r="FT17" s="661"/>
      <c r="FU17" s="661"/>
      <c r="FV17" s="661"/>
      <c r="FW17" s="661"/>
      <c r="FX17" s="661"/>
      <c r="FY17" s="661"/>
      <c r="FZ17" s="661"/>
      <c r="GA17" s="661"/>
      <c r="GB17" s="661"/>
      <c r="GC17" s="661"/>
      <c r="GD17" s="661"/>
      <c r="GE17" s="661"/>
      <c r="GF17" s="661"/>
      <c r="GG17" s="661"/>
      <c r="GH17" s="661"/>
      <c r="GI17" s="661"/>
      <c r="GJ17" s="661"/>
      <c r="GK17" s="661"/>
      <c r="GL17" s="661"/>
    </row>
    <row r="18" spans="1:194" s="664" customFormat="1" ht="17.100000000000001" customHeight="1" thickTop="1" thickBot="1" x14ac:dyDescent="0.35">
      <c r="A18" s="663" t="s">
        <v>81</v>
      </c>
      <c r="B18" s="159">
        <v>7</v>
      </c>
      <c r="C18" s="147" t="s">
        <v>544</v>
      </c>
      <c r="D18" s="159">
        <v>0</v>
      </c>
      <c r="E18" s="161">
        <v>833</v>
      </c>
      <c r="F18" s="159">
        <v>231</v>
      </c>
      <c r="G18" s="162">
        <v>-610</v>
      </c>
      <c r="H18" s="661"/>
      <c r="I18" s="661"/>
      <c r="J18" s="661"/>
      <c r="K18" s="661"/>
      <c r="L18" s="661"/>
      <c r="M18" s="661"/>
      <c r="N18" s="661"/>
      <c r="O18" s="661"/>
      <c r="P18" s="661"/>
      <c r="Q18" s="661"/>
      <c r="R18" s="661"/>
      <c r="S18" s="661"/>
      <c r="T18" s="661"/>
      <c r="U18" s="661"/>
      <c r="V18" s="661"/>
      <c r="W18" s="661"/>
      <c r="X18" s="661"/>
      <c r="Y18" s="661"/>
      <c r="Z18" s="661"/>
      <c r="AA18" s="661"/>
      <c r="AB18" s="661"/>
      <c r="AC18" s="661"/>
      <c r="AD18" s="661"/>
      <c r="AE18" s="661"/>
      <c r="AF18" s="661"/>
      <c r="AG18" s="661"/>
      <c r="AH18" s="661"/>
      <c r="AI18" s="661"/>
      <c r="AJ18" s="661"/>
      <c r="AK18" s="661"/>
      <c r="AL18" s="661"/>
      <c r="AM18" s="661"/>
      <c r="AN18" s="661"/>
      <c r="AO18" s="661"/>
      <c r="AP18" s="661"/>
      <c r="AQ18" s="661"/>
      <c r="AR18" s="661"/>
      <c r="AS18" s="661"/>
      <c r="AT18" s="661"/>
      <c r="AU18" s="661"/>
      <c r="AV18" s="661"/>
      <c r="AW18" s="661"/>
      <c r="AX18" s="661"/>
      <c r="AY18" s="661"/>
      <c r="AZ18" s="661"/>
      <c r="BA18" s="661"/>
      <c r="BB18" s="661"/>
      <c r="BC18" s="661"/>
      <c r="BD18" s="661"/>
      <c r="BE18" s="661"/>
      <c r="BF18" s="661"/>
      <c r="BG18" s="661"/>
      <c r="BH18" s="661"/>
      <c r="BI18" s="661"/>
      <c r="BJ18" s="661"/>
      <c r="BK18" s="661"/>
      <c r="BL18" s="661"/>
      <c r="BM18" s="661"/>
      <c r="BN18" s="661"/>
      <c r="BO18" s="661"/>
      <c r="BP18" s="661"/>
      <c r="BQ18" s="661"/>
      <c r="BR18" s="661"/>
      <c r="BS18" s="661"/>
      <c r="BT18" s="661"/>
      <c r="BU18" s="661"/>
      <c r="BV18" s="661"/>
      <c r="BW18" s="661"/>
      <c r="BX18" s="661"/>
      <c r="BY18" s="661"/>
      <c r="BZ18" s="661"/>
      <c r="CA18" s="661"/>
      <c r="CB18" s="661"/>
      <c r="CC18" s="661"/>
      <c r="CD18" s="661"/>
      <c r="CE18" s="661"/>
      <c r="CF18" s="661"/>
      <c r="CG18" s="661"/>
      <c r="CH18" s="661"/>
      <c r="CI18" s="661"/>
      <c r="CJ18" s="661"/>
      <c r="CK18" s="661"/>
      <c r="CL18" s="661"/>
      <c r="CM18" s="661"/>
      <c r="CN18" s="661"/>
      <c r="CO18" s="661"/>
      <c r="CP18" s="661"/>
      <c r="CQ18" s="661"/>
      <c r="CR18" s="661"/>
      <c r="CS18" s="661"/>
      <c r="CT18" s="661"/>
      <c r="CU18" s="661"/>
      <c r="CV18" s="661"/>
      <c r="CW18" s="661"/>
      <c r="CX18" s="661"/>
      <c r="CY18" s="661"/>
      <c r="CZ18" s="661"/>
      <c r="DA18" s="661"/>
      <c r="DB18" s="661"/>
      <c r="DC18" s="661"/>
      <c r="DD18" s="661"/>
      <c r="DE18" s="661"/>
      <c r="DF18" s="661"/>
      <c r="DG18" s="661"/>
      <c r="DH18" s="661"/>
      <c r="DI18" s="661"/>
      <c r="DJ18" s="661"/>
      <c r="DK18" s="661"/>
      <c r="DL18" s="661"/>
      <c r="DM18" s="661"/>
      <c r="DN18" s="661"/>
      <c r="DO18" s="661"/>
      <c r="DP18" s="661"/>
      <c r="DQ18" s="661"/>
      <c r="DR18" s="661"/>
      <c r="DS18" s="661"/>
      <c r="DT18" s="661"/>
      <c r="DU18" s="661"/>
      <c r="DV18" s="661"/>
      <c r="DW18" s="661"/>
      <c r="DX18" s="661"/>
      <c r="DY18" s="661"/>
      <c r="DZ18" s="661"/>
      <c r="EA18" s="661"/>
      <c r="EB18" s="661"/>
      <c r="EC18" s="661"/>
      <c r="ED18" s="661"/>
      <c r="EE18" s="661"/>
      <c r="EF18" s="661"/>
      <c r="EG18" s="661"/>
      <c r="EH18" s="661"/>
      <c r="EI18" s="661"/>
      <c r="EJ18" s="661"/>
      <c r="EK18" s="661"/>
      <c r="EL18" s="661"/>
      <c r="EM18" s="661"/>
      <c r="EN18" s="661"/>
      <c r="EO18" s="661"/>
      <c r="EP18" s="661"/>
      <c r="EQ18" s="661"/>
      <c r="ER18" s="661"/>
      <c r="ES18" s="661"/>
      <c r="ET18" s="661"/>
      <c r="EU18" s="661"/>
      <c r="EV18" s="661"/>
      <c r="EW18" s="661"/>
      <c r="EX18" s="661"/>
      <c r="EY18" s="661"/>
      <c r="EZ18" s="661"/>
      <c r="FA18" s="661"/>
      <c r="FB18" s="661"/>
      <c r="FC18" s="661"/>
      <c r="FD18" s="661"/>
      <c r="FE18" s="661"/>
      <c r="FF18" s="661"/>
      <c r="FG18" s="661"/>
      <c r="FH18" s="661"/>
      <c r="FI18" s="661"/>
      <c r="FJ18" s="661"/>
      <c r="FK18" s="661"/>
      <c r="FL18" s="661"/>
      <c r="FM18" s="661"/>
      <c r="FN18" s="661"/>
      <c r="FO18" s="661"/>
      <c r="FP18" s="661"/>
      <c r="FQ18" s="661"/>
      <c r="FR18" s="661"/>
      <c r="FS18" s="661"/>
      <c r="FT18" s="661"/>
      <c r="FU18" s="661"/>
      <c r="FV18" s="661"/>
      <c r="FW18" s="661"/>
      <c r="FX18" s="661"/>
      <c r="FY18" s="661"/>
      <c r="FZ18" s="661"/>
      <c r="GA18" s="661"/>
      <c r="GB18" s="661"/>
      <c r="GC18" s="661"/>
      <c r="GD18" s="661"/>
      <c r="GE18" s="661"/>
      <c r="GF18" s="661"/>
      <c r="GG18" s="661"/>
      <c r="GH18" s="661"/>
      <c r="GI18" s="661"/>
      <c r="GJ18" s="661"/>
      <c r="GK18" s="661"/>
      <c r="GL18" s="661"/>
    </row>
    <row r="19" spans="1:194" s="662" customFormat="1" ht="17.100000000000001" customHeight="1" thickTop="1" thickBot="1" x14ac:dyDescent="0.35">
      <c r="A19" s="660" t="s">
        <v>79</v>
      </c>
      <c r="B19" s="155">
        <v>35</v>
      </c>
      <c r="C19" s="155" t="s">
        <v>544</v>
      </c>
      <c r="D19" s="155" t="s">
        <v>544</v>
      </c>
      <c r="E19" s="157">
        <v>571</v>
      </c>
      <c r="F19" s="155">
        <v>603</v>
      </c>
      <c r="G19" s="158">
        <v>-6</v>
      </c>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1"/>
      <c r="AL19" s="661"/>
      <c r="AM19" s="661"/>
      <c r="AN19" s="661"/>
      <c r="AO19" s="661"/>
      <c r="AP19" s="661"/>
      <c r="AQ19" s="661"/>
      <c r="AR19" s="661"/>
      <c r="AS19" s="661"/>
      <c r="AT19" s="661"/>
      <c r="AU19" s="661"/>
      <c r="AV19" s="661"/>
      <c r="AW19" s="661"/>
      <c r="AX19" s="661"/>
      <c r="AY19" s="661"/>
      <c r="AZ19" s="661"/>
      <c r="BA19" s="661"/>
      <c r="BB19" s="661"/>
      <c r="BC19" s="661"/>
      <c r="BD19" s="661"/>
      <c r="BE19" s="661"/>
      <c r="BF19" s="661"/>
      <c r="BG19" s="661"/>
      <c r="BH19" s="661"/>
      <c r="BI19" s="661"/>
      <c r="BJ19" s="661"/>
      <c r="BK19" s="661"/>
      <c r="BL19" s="661"/>
      <c r="BM19" s="661"/>
      <c r="BN19" s="661"/>
      <c r="BO19" s="661"/>
      <c r="BP19" s="661"/>
      <c r="BQ19" s="661"/>
      <c r="BR19" s="661"/>
      <c r="BS19" s="661"/>
      <c r="BT19" s="661"/>
      <c r="BU19" s="661"/>
      <c r="BV19" s="661"/>
      <c r="BW19" s="661"/>
      <c r="BX19" s="661"/>
      <c r="BY19" s="661"/>
      <c r="BZ19" s="661"/>
      <c r="CA19" s="661"/>
      <c r="CB19" s="661"/>
      <c r="CC19" s="661"/>
      <c r="CD19" s="661"/>
      <c r="CE19" s="661"/>
      <c r="CF19" s="661"/>
      <c r="CG19" s="661"/>
      <c r="CH19" s="661"/>
      <c r="CI19" s="661"/>
      <c r="CJ19" s="661"/>
      <c r="CK19" s="661"/>
      <c r="CL19" s="661"/>
      <c r="CM19" s="661"/>
      <c r="CN19" s="661"/>
      <c r="CO19" s="661"/>
      <c r="CP19" s="661"/>
      <c r="CQ19" s="661"/>
      <c r="CR19" s="661"/>
      <c r="CS19" s="661"/>
      <c r="CT19" s="661"/>
      <c r="CU19" s="661"/>
      <c r="CV19" s="661"/>
      <c r="CW19" s="661"/>
      <c r="CX19" s="661"/>
      <c r="CY19" s="661"/>
      <c r="CZ19" s="661"/>
      <c r="DA19" s="661"/>
      <c r="DB19" s="661"/>
      <c r="DC19" s="661"/>
      <c r="DD19" s="661"/>
      <c r="DE19" s="661"/>
      <c r="DF19" s="661"/>
      <c r="DG19" s="661"/>
      <c r="DH19" s="661"/>
      <c r="DI19" s="661"/>
      <c r="DJ19" s="661"/>
      <c r="DK19" s="661"/>
      <c r="DL19" s="661"/>
      <c r="DM19" s="661"/>
      <c r="DN19" s="661"/>
      <c r="DO19" s="661"/>
      <c r="DP19" s="661"/>
      <c r="DQ19" s="661"/>
      <c r="DR19" s="661"/>
      <c r="DS19" s="661"/>
      <c r="DT19" s="661"/>
      <c r="DU19" s="661"/>
      <c r="DV19" s="661"/>
      <c r="DW19" s="661"/>
      <c r="DX19" s="661"/>
      <c r="DY19" s="661"/>
      <c r="DZ19" s="661"/>
      <c r="EA19" s="661"/>
      <c r="EB19" s="661"/>
      <c r="EC19" s="661"/>
      <c r="ED19" s="661"/>
      <c r="EE19" s="661"/>
      <c r="EF19" s="661"/>
      <c r="EG19" s="661"/>
      <c r="EH19" s="661"/>
      <c r="EI19" s="661"/>
      <c r="EJ19" s="661"/>
      <c r="EK19" s="661"/>
      <c r="EL19" s="661"/>
      <c r="EM19" s="661"/>
      <c r="EN19" s="661"/>
      <c r="EO19" s="661"/>
      <c r="EP19" s="661"/>
      <c r="EQ19" s="661"/>
      <c r="ER19" s="661"/>
      <c r="ES19" s="661"/>
      <c r="ET19" s="661"/>
      <c r="EU19" s="661"/>
      <c r="EV19" s="661"/>
      <c r="EW19" s="661"/>
      <c r="EX19" s="661"/>
      <c r="EY19" s="661"/>
      <c r="EZ19" s="661"/>
      <c r="FA19" s="661"/>
      <c r="FB19" s="661"/>
      <c r="FC19" s="661"/>
      <c r="FD19" s="661"/>
      <c r="FE19" s="661"/>
      <c r="FF19" s="661"/>
      <c r="FG19" s="661"/>
      <c r="FH19" s="661"/>
      <c r="FI19" s="661"/>
      <c r="FJ19" s="661"/>
      <c r="FK19" s="661"/>
      <c r="FL19" s="661"/>
      <c r="FM19" s="661"/>
      <c r="FN19" s="661"/>
      <c r="FO19" s="661"/>
      <c r="FP19" s="661"/>
      <c r="FQ19" s="661"/>
      <c r="FR19" s="661"/>
      <c r="FS19" s="661"/>
      <c r="FT19" s="661"/>
      <c r="FU19" s="661"/>
      <c r="FV19" s="661"/>
      <c r="FW19" s="661"/>
      <c r="FX19" s="661"/>
      <c r="FY19" s="661"/>
      <c r="FZ19" s="661"/>
      <c r="GA19" s="661"/>
      <c r="GB19" s="661"/>
      <c r="GC19" s="661"/>
      <c r="GD19" s="661"/>
      <c r="GE19" s="661"/>
      <c r="GF19" s="661"/>
      <c r="GG19" s="661"/>
      <c r="GH19" s="661"/>
      <c r="GI19" s="661"/>
      <c r="GJ19" s="661"/>
      <c r="GK19" s="661"/>
      <c r="GL19" s="661"/>
    </row>
    <row r="20" spans="1:194" s="664" customFormat="1" ht="17.100000000000001" customHeight="1" thickTop="1" thickBot="1" x14ac:dyDescent="0.35">
      <c r="A20" s="663" t="s">
        <v>176</v>
      </c>
      <c r="B20" s="159" t="s">
        <v>544</v>
      </c>
      <c r="C20" s="160">
        <v>0</v>
      </c>
      <c r="D20" s="159">
        <v>0</v>
      </c>
      <c r="E20" s="161">
        <v>65</v>
      </c>
      <c r="F20" s="159">
        <v>0</v>
      </c>
      <c r="G20" s="162">
        <v>-66</v>
      </c>
      <c r="H20" s="661"/>
      <c r="I20" s="661"/>
      <c r="J20" s="661"/>
      <c r="K20" s="661"/>
      <c r="L20" s="661"/>
      <c r="M20" s="661"/>
      <c r="N20" s="661"/>
      <c r="O20" s="661"/>
      <c r="P20" s="661"/>
      <c r="Q20" s="661"/>
      <c r="R20" s="661"/>
      <c r="S20" s="661"/>
      <c r="T20" s="661"/>
      <c r="U20" s="661"/>
      <c r="V20" s="661"/>
      <c r="W20" s="661"/>
      <c r="X20" s="661"/>
      <c r="Y20" s="661"/>
      <c r="Z20" s="661"/>
      <c r="AA20" s="661"/>
      <c r="AB20" s="661"/>
      <c r="AC20" s="661"/>
      <c r="AD20" s="661"/>
      <c r="AE20" s="661"/>
      <c r="AF20" s="661"/>
      <c r="AG20" s="661"/>
      <c r="AH20" s="661"/>
      <c r="AI20" s="661"/>
      <c r="AJ20" s="661"/>
      <c r="AK20" s="661"/>
      <c r="AL20" s="661"/>
      <c r="AM20" s="661"/>
      <c r="AN20" s="661"/>
      <c r="AO20" s="661"/>
      <c r="AP20" s="661"/>
      <c r="AQ20" s="661"/>
      <c r="AR20" s="661"/>
      <c r="AS20" s="661"/>
      <c r="AT20" s="661"/>
      <c r="AU20" s="661"/>
      <c r="AV20" s="661"/>
      <c r="AW20" s="661"/>
      <c r="AX20" s="661"/>
      <c r="AY20" s="661"/>
      <c r="AZ20" s="661"/>
      <c r="BA20" s="661"/>
      <c r="BB20" s="661"/>
      <c r="BC20" s="661"/>
      <c r="BD20" s="661"/>
      <c r="BE20" s="661"/>
      <c r="BF20" s="661"/>
      <c r="BG20" s="661"/>
      <c r="BH20" s="661"/>
      <c r="BI20" s="661"/>
      <c r="BJ20" s="661"/>
      <c r="BK20" s="661"/>
      <c r="BL20" s="661"/>
      <c r="BM20" s="661"/>
      <c r="BN20" s="661"/>
      <c r="BO20" s="661"/>
      <c r="BP20" s="661"/>
      <c r="BQ20" s="661"/>
      <c r="BR20" s="661"/>
      <c r="BS20" s="661"/>
      <c r="BT20" s="661"/>
      <c r="BU20" s="661"/>
      <c r="BV20" s="661"/>
      <c r="BW20" s="661"/>
      <c r="BX20" s="661"/>
      <c r="BY20" s="661"/>
      <c r="BZ20" s="661"/>
      <c r="CA20" s="661"/>
      <c r="CB20" s="661"/>
      <c r="CC20" s="661"/>
      <c r="CD20" s="661"/>
      <c r="CE20" s="661"/>
      <c r="CF20" s="661"/>
      <c r="CG20" s="661"/>
      <c r="CH20" s="661"/>
      <c r="CI20" s="661"/>
      <c r="CJ20" s="661"/>
      <c r="CK20" s="661"/>
      <c r="CL20" s="661"/>
      <c r="CM20" s="661"/>
      <c r="CN20" s="661"/>
      <c r="CO20" s="661"/>
      <c r="CP20" s="661"/>
      <c r="CQ20" s="661"/>
      <c r="CR20" s="661"/>
      <c r="CS20" s="661"/>
      <c r="CT20" s="661"/>
      <c r="CU20" s="661"/>
      <c r="CV20" s="661"/>
      <c r="CW20" s="661"/>
      <c r="CX20" s="661"/>
      <c r="CY20" s="661"/>
      <c r="CZ20" s="661"/>
      <c r="DA20" s="661"/>
      <c r="DB20" s="661"/>
      <c r="DC20" s="661"/>
      <c r="DD20" s="661"/>
      <c r="DE20" s="661"/>
      <c r="DF20" s="661"/>
      <c r="DG20" s="661"/>
      <c r="DH20" s="661"/>
      <c r="DI20" s="661"/>
      <c r="DJ20" s="661"/>
      <c r="DK20" s="661"/>
      <c r="DL20" s="661"/>
      <c r="DM20" s="661"/>
      <c r="DN20" s="661"/>
      <c r="DO20" s="661"/>
      <c r="DP20" s="661"/>
      <c r="DQ20" s="661"/>
      <c r="DR20" s="661"/>
      <c r="DS20" s="661"/>
      <c r="DT20" s="661"/>
      <c r="DU20" s="661"/>
      <c r="DV20" s="661"/>
      <c r="DW20" s="661"/>
      <c r="DX20" s="661"/>
      <c r="DY20" s="661"/>
      <c r="DZ20" s="661"/>
      <c r="EA20" s="661"/>
      <c r="EB20" s="661"/>
      <c r="EC20" s="661"/>
      <c r="ED20" s="661"/>
      <c r="EE20" s="661"/>
      <c r="EF20" s="661"/>
      <c r="EG20" s="661"/>
      <c r="EH20" s="661"/>
      <c r="EI20" s="661"/>
      <c r="EJ20" s="661"/>
      <c r="EK20" s="661"/>
      <c r="EL20" s="661"/>
      <c r="EM20" s="661"/>
      <c r="EN20" s="661"/>
      <c r="EO20" s="661"/>
      <c r="EP20" s="661"/>
      <c r="EQ20" s="661"/>
      <c r="ER20" s="661"/>
      <c r="ES20" s="661"/>
      <c r="ET20" s="661"/>
      <c r="EU20" s="661"/>
      <c r="EV20" s="661"/>
      <c r="EW20" s="661"/>
      <c r="EX20" s="661"/>
      <c r="EY20" s="661"/>
      <c r="EZ20" s="661"/>
      <c r="FA20" s="661"/>
      <c r="FB20" s="661"/>
      <c r="FC20" s="661"/>
      <c r="FD20" s="661"/>
      <c r="FE20" s="661"/>
      <c r="FF20" s="661"/>
      <c r="FG20" s="661"/>
      <c r="FH20" s="661"/>
      <c r="FI20" s="661"/>
      <c r="FJ20" s="661"/>
      <c r="FK20" s="661"/>
      <c r="FL20" s="661"/>
      <c r="FM20" s="661"/>
      <c r="FN20" s="661"/>
      <c r="FO20" s="661"/>
      <c r="FP20" s="661"/>
      <c r="FQ20" s="661"/>
      <c r="FR20" s="661"/>
      <c r="FS20" s="661"/>
      <c r="FT20" s="661"/>
      <c r="FU20" s="661"/>
      <c r="FV20" s="661"/>
      <c r="FW20" s="661"/>
      <c r="FX20" s="661"/>
      <c r="FY20" s="661"/>
      <c r="FZ20" s="661"/>
      <c r="GA20" s="661"/>
      <c r="GB20" s="661"/>
      <c r="GC20" s="661"/>
      <c r="GD20" s="661"/>
      <c r="GE20" s="661"/>
      <c r="GF20" s="661"/>
      <c r="GG20" s="661"/>
      <c r="GH20" s="661"/>
      <c r="GI20" s="661"/>
      <c r="GJ20" s="661"/>
      <c r="GK20" s="661"/>
      <c r="GL20" s="661"/>
    </row>
    <row r="21" spans="1:194" s="662" customFormat="1" ht="17.100000000000001" customHeight="1" thickTop="1" thickBot="1" x14ac:dyDescent="0.35">
      <c r="A21" s="660" t="s">
        <v>85</v>
      </c>
      <c r="B21" s="155" t="s">
        <v>544</v>
      </c>
      <c r="C21" s="156" t="s">
        <v>544</v>
      </c>
      <c r="D21" s="156">
        <v>0</v>
      </c>
      <c r="E21" s="157">
        <v>68</v>
      </c>
      <c r="F21" s="155">
        <v>8</v>
      </c>
      <c r="G21" s="158">
        <v>-62</v>
      </c>
      <c r="H21" s="661"/>
      <c r="I21" s="661"/>
      <c r="J21" s="661"/>
      <c r="K21" s="661"/>
      <c r="L21" s="661"/>
      <c r="M21" s="661"/>
      <c r="N21" s="661"/>
      <c r="O21" s="661"/>
      <c r="P21" s="661"/>
      <c r="Q21" s="661"/>
      <c r="R21" s="661"/>
      <c r="S21" s="661"/>
      <c r="T21" s="661"/>
      <c r="U21" s="661"/>
      <c r="V21" s="661"/>
      <c r="W21" s="661"/>
      <c r="X21" s="661"/>
      <c r="Y21" s="661"/>
      <c r="Z21" s="661"/>
      <c r="AA21" s="661"/>
      <c r="AB21" s="661"/>
      <c r="AC21" s="661"/>
      <c r="AD21" s="661"/>
      <c r="AE21" s="661"/>
      <c r="AF21" s="661"/>
      <c r="AG21" s="661"/>
      <c r="AH21" s="661"/>
      <c r="AI21" s="661"/>
      <c r="AJ21" s="661"/>
      <c r="AK21" s="661"/>
      <c r="AL21" s="661"/>
      <c r="AM21" s="661"/>
      <c r="AN21" s="661"/>
      <c r="AO21" s="661"/>
      <c r="AP21" s="661"/>
      <c r="AQ21" s="661"/>
      <c r="AR21" s="661"/>
      <c r="AS21" s="661"/>
      <c r="AT21" s="661"/>
      <c r="AU21" s="661"/>
      <c r="AV21" s="661"/>
      <c r="AW21" s="661"/>
      <c r="AX21" s="661"/>
      <c r="AY21" s="661"/>
      <c r="AZ21" s="661"/>
      <c r="BA21" s="661"/>
      <c r="BB21" s="661"/>
      <c r="BC21" s="661"/>
      <c r="BD21" s="661"/>
      <c r="BE21" s="661"/>
      <c r="BF21" s="661"/>
      <c r="BG21" s="661"/>
      <c r="BH21" s="661"/>
      <c r="BI21" s="661"/>
      <c r="BJ21" s="661"/>
      <c r="BK21" s="661"/>
      <c r="BL21" s="661"/>
      <c r="BM21" s="661"/>
      <c r="BN21" s="661"/>
      <c r="BO21" s="661"/>
      <c r="BP21" s="661"/>
      <c r="BQ21" s="661"/>
      <c r="BR21" s="661"/>
      <c r="BS21" s="661"/>
      <c r="BT21" s="661"/>
      <c r="BU21" s="661"/>
      <c r="BV21" s="661"/>
      <c r="BW21" s="661"/>
      <c r="BX21" s="661"/>
      <c r="BY21" s="661"/>
      <c r="BZ21" s="661"/>
      <c r="CA21" s="661"/>
      <c r="CB21" s="661"/>
      <c r="CC21" s="661"/>
      <c r="CD21" s="661"/>
      <c r="CE21" s="661"/>
      <c r="CF21" s="661"/>
      <c r="CG21" s="661"/>
      <c r="CH21" s="661"/>
      <c r="CI21" s="661"/>
      <c r="CJ21" s="661"/>
      <c r="CK21" s="661"/>
      <c r="CL21" s="661"/>
      <c r="CM21" s="661"/>
      <c r="CN21" s="661"/>
      <c r="CO21" s="661"/>
      <c r="CP21" s="661"/>
      <c r="CQ21" s="661"/>
      <c r="CR21" s="661"/>
      <c r="CS21" s="661"/>
      <c r="CT21" s="661"/>
      <c r="CU21" s="661"/>
      <c r="CV21" s="661"/>
      <c r="CW21" s="661"/>
      <c r="CX21" s="661"/>
      <c r="CY21" s="661"/>
      <c r="CZ21" s="661"/>
      <c r="DA21" s="661"/>
      <c r="DB21" s="661"/>
      <c r="DC21" s="661"/>
      <c r="DD21" s="661"/>
      <c r="DE21" s="661"/>
      <c r="DF21" s="661"/>
      <c r="DG21" s="661"/>
      <c r="DH21" s="661"/>
      <c r="DI21" s="661"/>
      <c r="DJ21" s="661"/>
      <c r="DK21" s="661"/>
      <c r="DL21" s="661"/>
      <c r="DM21" s="661"/>
      <c r="DN21" s="661"/>
      <c r="DO21" s="661"/>
      <c r="DP21" s="661"/>
      <c r="DQ21" s="661"/>
      <c r="DR21" s="661"/>
      <c r="DS21" s="661"/>
      <c r="DT21" s="661"/>
      <c r="DU21" s="661"/>
      <c r="DV21" s="661"/>
      <c r="DW21" s="661"/>
      <c r="DX21" s="661"/>
      <c r="DY21" s="661"/>
      <c r="DZ21" s="661"/>
      <c r="EA21" s="661"/>
      <c r="EB21" s="661"/>
      <c r="EC21" s="661"/>
      <c r="ED21" s="661"/>
      <c r="EE21" s="661"/>
      <c r="EF21" s="661"/>
      <c r="EG21" s="661"/>
      <c r="EH21" s="661"/>
      <c r="EI21" s="661"/>
      <c r="EJ21" s="661"/>
      <c r="EK21" s="661"/>
      <c r="EL21" s="661"/>
      <c r="EM21" s="661"/>
      <c r="EN21" s="661"/>
      <c r="EO21" s="661"/>
      <c r="EP21" s="661"/>
      <c r="EQ21" s="661"/>
      <c r="ER21" s="661"/>
      <c r="ES21" s="661"/>
      <c r="ET21" s="661"/>
      <c r="EU21" s="661"/>
      <c r="EV21" s="661"/>
      <c r="EW21" s="661"/>
      <c r="EX21" s="661"/>
      <c r="EY21" s="661"/>
      <c r="EZ21" s="661"/>
      <c r="FA21" s="661"/>
      <c r="FB21" s="661"/>
      <c r="FC21" s="661"/>
      <c r="FD21" s="661"/>
      <c r="FE21" s="661"/>
      <c r="FF21" s="661"/>
      <c r="FG21" s="661"/>
      <c r="FH21" s="661"/>
      <c r="FI21" s="661"/>
      <c r="FJ21" s="661"/>
      <c r="FK21" s="661"/>
      <c r="FL21" s="661"/>
      <c r="FM21" s="661"/>
      <c r="FN21" s="661"/>
      <c r="FO21" s="661"/>
      <c r="FP21" s="661"/>
      <c r="FQ21" s="661"/>
      <c r="FR21" s="661"/>
      <c r="FS21" s="661"/>
      <c r="FT21" s="661"/>
      <c r="FU21" s="661"/>
      <c r="FV21" s="661"/>
      <c r="FW21" s="661"/>
      <c r="FX21" s="661"/>
      <c r="FY21" s="661"/>
      <c r="FZ21" s="661"/>
      <c r="GA21" s="661"/>
      <c r="GB21" s="661"/>
      <c r="GC21" s="661"/>
      <c r="GD21" s="661"/>
      <c r="GE21" s="661"/>
      <c r="GF21" s="661"/>
      <c r="GG21" s="661"/>
      <c r="GH21" s="661"/>
      <c r="GI21" s="661"/>
      <c r="GJ21" s="661"/>
      <c r="GK21" s="661"/>
      <c r="GL21" s="661"/>
    </row>
    <row r="22" spans="1:194" s="664" customFormat="1" ht="17.100000000000001" customHeight="1" thickTop="1" thickBot="1" x14ac:dyDescent="0.35">
      <c r="A22" s="663" t="s">
        <v>84</v>
      </c>
      <c r="B22" s="160">
        <v>17</v>
      </c>
      <c r="C22" s="160">
        <v>0</v>
      </c>
      <c r="D22" s="160" t="s">
        <v>544</v>
      </c>
      <c r="E22" s="161">
        <v>580</v>
      </c>
      <c r="F22" s="159">
        <v>545</v>
      </c>
      <c r="G22" s="162">
        <v>-53</v>
      </c>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1"/>
      <c r="AO22" s="661"/>
      <c r="AP22" s="661"/>
      <c r="AQ22" s="661"/>
      <c r="AR22" s="661"/>
      <c r="AS22" s="661"/>
      <c r="AT22" s="661"/>
      <c r="AU22" s="661"/>
      <c r="AV22" s="661"/>
      <c r="AW22" s="661"/>
      <c r="AX22" s="661"/>
      <c r="AY22" s="661"/>
      <c r="AZ22" s="661"/>
      <c r="BA22" s="661"/>
      <c r="BB22" s="661"/>
      <c r="BC22" s="661"/>
      <c r="BD22" s="661"/>
      <c r="BE22" s="661"/>
      <c r="BF22" s="661"/>
      <c r="BG22" s="661"/>
      <c r="BH22" s="661"/>
      <c r="BI22" s="661"/>
      <c r="BJ22" s="661"/>
      <c r="BK22" s="661"/>
      <c r="BL22" s="661"/>
      <c r="BM22" s="661"/>
      <c r="BN22" s="661"/>
      <c r="BO22" s="661"/>
      <c r="BP22" s="661"/>
      <c r="BQ22" s="661"/>
      <c r="BR22" s="661"/>
      <c r="BS22" s="661"/>
      <c r="BT22" s="661"/>
      <c r="BU22" s="661"/>
      <c r="BV22" s="661"/>
      <c r="BW22" s="661"/>
      <c r="BX22" s="661"/>
      <c r="BY22" s="661"/>
      <c r="BZ22" s="661"/>
      <c r="CA22" s="661"/>
      <c r="CB22" s="661"/>
      <c r="CC22" s="661"/>
      <c r="CD22" s="661"/>
      <c r="CE22" s="661"/>
      <c r="CF22" s="661"/>
      <c r="CG22" s="661"/>
      <c r="CH22" s="661"/>
      <c r="CI22" s="661"/>
      <c r="CJ22" s="661"/>
      <c r="CK22" s="661"/>
      <c r="CL22" s="661"/>
      <c r="CM22" s="661"/>
      <c r="CN22" s="661"/>
      <c r="CO22" s="661"/>
      <c r="CP22" s="661"/>
      <c r="CQ22" s="661"/>
      <c r="CR22" s="661"/>
      <c r="CS22" s="661"/>
      <c r="CT22" s="661"/>
      <c r="CU22" s="661"/>
      <c r="CV22" s="661"/>
      <c r="CW22" s="661"/>
      <c r="CX22" s="661"/>
      <c r="CY22" s="661"/>
      <c r="CZ22" s="661"/>
      <c r="DA22" s="661"/>
      <c r="DB22" s="661"/>
      <c r="DC22" s="661"/>
      <c r="DD22" s="661"/>
      <c r="DE22" s="661"/>
      <c r="DF22" s="661"/>
      <c r="DG22" s="661"/>
      <c r="DH22" s="661"/>
      <c r="DI22" s="661"/>
      <c r="DJ22" s="661"/>
      <c r="DK22" s="661"/>
      <c r="DL22" s="661"/>
      <c r="DM22" s="661"/>
      <c r="DN22" s="661"/>
      <c r="DO22" s="661"/>
      <c r="DP22" s="661"/>
      <c r="DQ22" s="661"/>
      <c r="DR22" s="661"/>
      <c r="DS22" s="661"/>
      <c r="DT22" s="661"/>
      <c r="DU22" s="661"/>
      <c r="DV22" s="661"/>
      <c r="DW22" s="661"/>
      <c r="DX22" s="661"/>
      <c r="DY22" s="661"/>
      <c r="DZ22" s="661"/>
      <c r="EA22" s="661"/>
      <c r="EB22" s="661"/>
      <c r="EC22" s="661"/>
      <c r="ED22" s="661"/>
      <c r="EE22" s="661"/>
      <c r="EF22" s="661"/>
      <c r="EG22" s="661"/>
      <c r="EH22" s="661"/>
      <c r="EI22" s="661"/>
      <c r="EJ22" s="661"/>
      <c r="EK22" s="661"/>
      <c r="EL22" s="661"/>
      <c r="EM22" s="661"/>
      <c r="EN22" s="661"/>
      <c r="EO22" s="661"/>
      <c r="EP22" s="661"/>
      <c r="EQ22" s="661"/>
      <c r="ER22" s="661"/>
      <c r="ES22" s="661"/>
      <c r="ET22" s="661"/>
      <c r="EU22" s="661"/>
      <c r="EV22" s="661"/>
      <c r="EW22" s="661"/>
      <c r="EX22" s="661"/>
      <c r="EY22" s="661"/>
      <c r="EZ22" s="661"/>
      <c r="FA22" s="661"/>
      <c r="FB22" s="661"/>
      <c r="FC22" s="661"/>
      <c r="FD22" s="661"/>
      <c r="FE22" s="661"/>
      <c r="FF22" s="661"/>
      <c r="FG22" s="661"/>
      <c r="FH22" s="661"/>
      <c r="FI22" s="661"/>
      <c r="FJ22" s="661"/>
      <c r="FK22" s="661"/>
      <c r="FL22" s="661"/>
      <c r="FM22" s="661"/>
      <c r="FN22" s="661"/>
      <c r="FO22" s="661"/>
      <c r="FP22" s="661"/>
      <c r="FQ22" s="661"/>
      <c r="FR22" s="661"/>
      <c r="FS22" s="661"/>
      <c r="FT22" s="661"/>
      <c r="FU22" s="661"/>
      <c r="FV22" s="661"/>
      <c r="FW22" s="661"/>
      <c r="FX22" s="661"/>
      <c r="FY22" s="661"/>
      <c r="FZ22" s="661"/>
      <c r="GA22" s="661"/>
      <c r="GB22" s="661"/>
      <c r="GC22" s="661"/>
      <c r="GD22" s="661"/>
      <c r="GE22" s="661"/>
      <c r="GF22" s="661"/>
      <c r="GG22" s="661"/>
      <c r="GH22" s="661"/>
      <c r="GI22" s="661"/>
      <c r="GJ22" s="661"/>
      <c r="GK22" s="661"/>
      <c r="GL22" s="661"/>
    </row>
    <row r="23" spans="1:194" s="662" customFormat="1" ht="17.100000000000001" customHeight="1" thickTop="1" thickBot="1" x14ac:dyDescent="0.35">
      <c r="A23" s="660" t="s">
        <v>177</v>
      </c>
      <c r="B23" s="156">
        <v>0</v>
      </c>
      <c r="C23" s="156">
        <v>0</v>
      </c>
      <c r="D23" s="156">
        <v>0</v>
      </c>
      <c r="E23" s="157">
        <v>130</v>
      </c>
      <c r="F23" s="155">
        <v>157</v>
      </c>
      <c r="G23" s="158">
        <v>27</v>
      </c>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1"/>
      <c r="AK23" s="661"/>
      <c r="AL23" s="661"/>
      <c r="AM23" s="661"/>
      <c r="AN23" s="661"/>
      <c r="AO23" s="661"/>
      <c r="AP23" s="661"/>
      <c r="AQ23" s="661"/>
      <c r="AR23" s="661"/>
      <c r="AS23" s="661"/>
      <c r="AT23" s="661"/>
      <c r="AU23" s="661"/>
      <c r="AV23" s="661"/>
      <c r="AW23" s="661"/>
      <c r="AX23" s="661"/>
      <c r="AY23" s="661"/>
      <c r="AZ23" s="661"/>
      <c r="BA23" s="661"/>
      <c r="BB23" s="661"/>
      <c r="BC23" s="661"/>
      <c r="BD23" s="661"/>
      <c r="BE23" s="661"/>
      <c r="BF23" s="661"/>
      <c r="BG23" s="661"/>
      <c r="BH23" s="661"/>
      <c r="BI23" s="661"/>
      <c r="BJ23" s="661"/>
      <c r="BK23" s="661"/>
      <c r="BL23" s="661"/>
      <c r="BM23" s="661"/>
      <c r="BN23" s="661"/>
      <c r="BO23" s="661"/>
      <c r="BP23" s="661"/>
      <c r="BQ23" s="661"/>
      <c r="BR23" s="661"/>
      <c r="BS23" s="661"/>
      <c r="BT23" s="661"/>
      <c r="BU23" s="661"/>
      <c r="BV23" s="661"/>
      <c r="BW23" s="661"/>
      <c r="BX23" s="661"/>
      <c r="BY23" s="661"/>
      <c r="BZ23" s="661"/>
      <c r="CA23" s="661"/>
      <c r="CB23" s="661"/>
      <c r="CC23" s="661"/>
      <c r="CD23" s="661"/>
      <c r="CE23" s="661"/>
      <c r="CF23" s="661"/>
      <c r="CG23" s="661"/>
      <c r="CH23" s="661"/>
      <c r="CI23" s="661"/>
      <c r="CJ23" s="661"/>
      <c r="CK23" s="661"/>
      <c r="CL23" s="661"/>
      <c r="CM23" s="661"/>
      <c r="CN23" s="661"/>
      <c r="CO23" s="661"/>
      <c r="CP23" s="661"/>
      <c r="CQ23" s="661"/>
      <c r="CR23" s="661"/>
      <c r="CS23" s="661"/>
      <c r="CT23" s="661"/>
      <c r="CU23" s="661"/>
      <c r="CV23" s="661"/>
      <c r="CW23" s="661"/>
      <c r="CX23" s="661"/>
      <c r="CY23" s="661"/>
      <c r="CZ23" s="661"/>
      <c r="DA23" s="661"/>
      <c r="DB23" s="661"/>
      <c r="DC23" s="661"/>
      <c r="DD23" s="661"/>
      <c r="DE23" s="661"/>
      <c r="DF23" s="661"/>
      <c r="DG23" s="661"/>
      <c r="DH23" s="661"/>
      <c r="DI23" s="661"/>
      <c r="DJ23" s="661"/>
      <c r="DK23" s="661"/>
      <c r="DL23" s="661"/>
      <c r="DM23" s="661"/>
      <c r="DN23" s="661"/>
      <c r="DO23" s="661"/>
      <c r="DP23" s="661"/>
      <c r="DQ23" s="661"/>
      <c r="DR23" s="661"/>
      <c r="DS23" s="661"/>
      <c r="DT23" s="661"/>
      <c r="DU23" s="661"/>
      <c r="DV23" s="661"/>
      <c r="DW23" s="661"/>
      <c r="DX23" s="661"/>
      <c r="DY23" s="661"/>
      <c r="DZ23" s="661"/>
      <c r="EA23" s="661"/>
      <c r="EB23" s="661"/>
      <c r="EC23" s="661"/>
      <c r="ED23" s="661"/>
      <c r="EE23" s="661"/>
      <c r="EF23" s="661"/>
      <c r="EG23" s="661"/>
      <c r="EH23" s="661"/>
      <c r="EI23" s="661"/>
      <c r="EJ23" s="661"/>
      <c r="EK23" s="661"/>
      <c r="EL23" s="661"/>
      <c r="EM23" s="661"/>
      <c r="EN23" s="661"/>
      <c r="EO23" s="661"/>
      <c r="EP23" s="661"/>
      <c r="EQ23" s="661"/>
      <c r="ER23" s="661"/>
      <c r="ES23" s="661"/>
      <c r="ET23" s="661"/>
      <c r="EU23" s="661"/>
      <c r="EV23" s="661"/>
      <c r="EW23" s="661"/>
      <c r="EX23" s="661"/>
      <c r="EY23" s="661"/>
      <c r="EZ23" s="661"/>
      <c r="FA23" s="661"/>
      <c r="FB23" s="661"/>
      <c r="FC23" s="661"/>
      <c r="FD23" s="661"/>
      <c r="FE23" s="661"/>
      <c r="FF23" s="661"/>
      <c r="FG23" s="661"/>
      <c r="FH23" s="661"/>
      <c r="FI23" s="661"/>
      <c r="FJ23" s="661"/>
      <c r="FK23" s="661"/>
      <c r="FL23" s="661"/>
      <c r="FM23" s="661"/>
      <c r="FN23" s="661"/>
      <c r="FO23" s="661"/>
      <c r="FP23" s="661"/>
      <c r="FQ23" s="661"/>
      <c r="FR23" s="661"/>
      <c r="FS23" s="661"/>
      <c r="FT23" s="661"/>
      <c r="FU23" s="661"/>
      <c r="FV23" s="661"/>
      <c r="FW23" s="661"/>
      <c r="FX23" s="661"/>
      <c r="FY23" s="661"/>
      <c r="FZ23" s="661"/>
      <c r="GA23" s="661"/>
      <c r="GB23" s="661"/>
      <c r="GC23" s="661"/>
      <c r="GD23" s="661"/>
      <c r="GE23" s="661"/>
      <c r="GF23" s="661"/>
      <c r="GG23" s="661"/>
      <c r="GH23" s="661"/>
      <c r="GI23" s="661"/>
      <c r="GJ23" s="661"/>
      <c r="GK23" s="661"/>
      <c r="GL23" s="661"/>
    </row>
    <row r="24" spans="1:194" s="664" customFormat="1" ht="17.100000000000001" customHeight="1" thickTop="1" thickBot="1" x14ac:dyDescent="0.35">
      <c r="A24" s="663" t="s">
        <v>178</v>
      </c>
      <c r="B24" s="159" t="s">
        <v>544</v>
      </c>
      <c r="C24" s="160">
        <v>0</v>
      </c>
      <c r="D24" s="159">
        <v>0</v>
      </c>
      <c r="E24" s="161">
        <v>199</v>
      </c>
      <c r="F24" s="159">
        <v>134</v>
      </c>
      <c r="G24" s="162">
        <v>-68</v>
      </c>
      <c r="H24" s="661"/>
      <c r="I24" s="661"/>
      <c r="J24" s="661"/>
      <c r="K24" s="661"/>
      <c r="L24" s="661"/>
      <c r="M24" s="661"/>
      <c r="N24" s="661"/>
      <c r="O24" s="661"/>
      <c r="P24" s="661"/>
      <c r="Q24" s="661"/>
      <c r="R24" s="661"/>
      <c r="S24" s="661"/>
      <c r="T24" s="661"/>
      <c r="U24" s="661"/>
      <c r="V24" s="661"/>
      <c r="W24" s="661"/>
      <c r="X24" s="661"/>
      <c r="Y24" s="661"/>
      <c r="Z24" s="661"/>
      <c r="AA24" s="661"/>
      <c r="AB24" s="661"/>
      <c r="AC24" s="661"/>
      <c r="AD24" s="661"/>
      <c r="AE24" s="661"/>
      <c r="AF24" s="661"/>
      <c r="AG24" s="661"/>
      <c r="AH24" s="661"/>
      <c r="AI24" s="661"/>
      <c r="AJ24" s="661"/>
      <c r="AK24" s="661"/>
      <c r="AL24" s="661"/>
      <c r="AM24" s="661"/>
      <c r="AN24" s="661"/>
      <c r="AO24" s="661"/>
      <c r="AP24" s="661"/>
      <c r="AQ24" s="661"/>
      <c r="AR24" s="661"/>
      <c r="AS24" s="661"/>
      <c r="AT24" s="661"/>
      <c r="AU24" s="661"/>
      <c r="AV24" s="661"/>
      <c r="AW24" s="661"/>
      <c r="AX24" s="661"/>
      <c r="AY24" s="661"/>
      <c r="AZ24" s="661"/>
      <c r="BA24" s="661"/>
      <c r="BB24" s="661"/>
      <c r="BC24" s="661"/>
      <c r="BD24" s="661"/>
      <c r="BE24" s="661"/>
      <c r="BF24" s="661"/>
      <c r="BG24" s="661"/>
      <c r="BH24" s="661"/>
      <c r="BI24" s="661"/>
      <c r="BJ24" s="661"/>
      <c r="BK24" s="661"/>
      <c r="BL24" s="661"/>
      <c r="BM24" s="661"/>
      <c r="BN24" s="661"/>
      <c r="BO24" s="661"/>
      <c r="BP24" s="661"/>
      <c r="BQ24" s="661"/>
      <c r="BR24" s="661"/>
      <c r="BS24" s="661"/>
      <c r="BT24" s="661"/>
      <c r="BU24" s="661"/>
      <c r="BV24" s="661"/>
      <c r="BW24" s="661"/>
      <c r="BX24" s="661"/>
      <c r="BY24" s="661"/>
      <c r="BZ24" s="661"/>
      <c r="CA24" s="661"/>
      <c r="CB24" s="661"/>
      <c r="CC24" s="661"/>
      <c r="CD24" s="661"/>
      <c r="CE24" s="661"/>
      <c r="CF24" s="661"/>
      <c r="CG24" s="661"/>
      <c r="CH24" s="661"/>
      <c r="CI24" s="661"/>
      <c r="CJ24" s="661"/>
      <c r="CK24" s="661"/>
      <c r="CL24" s="661"/>
      <c r="CM24" s="661"/>
      <c r="CN24" s="661"/>
      <c r="CO24" s="661"/>
      <c r="CP24" s="661"/>
      <c r="CQ24" s="661"/>
      <c r="CR24" s="661"/>
      <c r="CS24" s="661"/>
      <c r="CT24" s="661"/>
      <c r="CU24" s="661"/>
      <c r="CV24" s="661"/>
      <c r="CW24" s="661"/>
      <c r="CX24" s="661"/>
      <c r="CY24" s="661"/>
      <c r="CZ24" s="661"/>
      <c r="DA24" s="661"/>
      <c r="DB24" s="661"/>
      <c r="DC24" s="661"/>
      <c r="DD24" s="661"/>
      <c r="DE24" s="661"/>
      <c r="DF24" s="661"/>
      <c r="DG24" s="661"/>
      <c r="DH24" s="661"/>
      <c r="DI24" s="661"/>
      <c r="DJ24" s="661"/>
      <c r="DK24" s="661"/>
      <c r="DL24" s="661"/>
      <c r="DM24" s="661"/>
      <c r="DN24" s="661"/>
      <c r="DO24" s="661"/>
      <c r="DP24" s="661"/>
      <c r="DQ24" s="661"/>
      <c r="DR24" s="661"/>
      <c r="DS24" s="661"/>
      <c r="DT24" s="661"/>
      <c r="DU24" s="661"/>
      <c r="DV24" s="661"/>
      <c r="DW24" s="661"/>
      <c r="DX24" s="661"/>
      <c r="DY24" s="661"/>
      <c r="DZ24" s="661"/>
      <c r="EA24" s="661"/>
      <c r="EB24" s="661"/>
      <c r="EC24" s="661"/>
      <c r="ED24" s="661"/>
      <c r="EE24" s="661"/>
      <c r="EF24" s="661"/>
      <c r="EG24" s="661"/>
      <c r="EH24" s="661"/>
      <c r="EI24" s="661"/>
      <c r="EJ24" s="661"/>
      <c r="EK24" s="661"/>
      <c r="EL24" s="661"/>
      <c r="EM24" s="661"/>
      <c r="EN24" s="661"/>
      <c r="EO24" s="661"/>
      <c r="EP24" s="661"/>
      <c r="EQ24" s="661"/>
      <c r="ER24" s="661"/>
      <c r="ES24" s="661"/>
      <c r="ET24" s="661"/>
      <c r="EU24" s="661"/>
      <c r="EV24" s="661"/>
      <c r="EW24" s="661"/>
      <c r="EX24" s="661"/>
      <c r="EY24" s="661"/>
      <c r="EZ24" s="661"/>
      <c r="FA24" s="661"/>
      <c r="FB24" s="661"/>
      <c r="FC24" s="661"/>
      <c r="FD24" s="661"/>
      <c r="FE24" s="661"/>
      <c r="FF24" s="661"/>
      <c r="FG24" s="661"/>
      <c r="FH24" s="661"/>
      <c r="FI24" s="661"/>
      <c r="FJ24" s="661"/>
      <c r="FK24" s="661"/>
      <c r="FL24" s="661"/>
      <c r="FM24" s="661"/>
      <c r="FN24" s="661"/>
      <c r="FO24" s="661"/>
      <c r="FP24" s="661"/>
      <c r="FQ24" s="661"/>
      <c r="FR24" s="661"/>
      <c r="FS24" s="661"/>
      <c r="FT24" s="661"/>
      <c r="FU24" s="661"/>
      <c r="FV24" s="661"/>
      <c r="FW24" s="661"/>
      <c r="FX24" s="661"/>
      <c r="FY24" s="661"/>
      <c r="FZ24" s="661"/>
      <c r="GA24" s="661"/>
      <c r="GB24" s="661"/>
      <c r="GC24" s="661"/>
      <c r="GD24" s="661"/>
      <c r="GE24" s="661"/>
      <c r="GF24" s="661"/>
      <c r="GG24" s="661"/>
      <c r="GH24" s="661"/>
      <c r="GI24" s="661"/>
      <c r="GJ24" s="661"/>
      <c r="GK24" s="661"/>
      <c r="GL24" s="661"/>
    </row>
    <row r="25" spans="1:194" s="662" customFormat="1" ht="17.100000000000001" customHeight="1" thickTop="1" thickBot="1" x14ac:dyDescent="0.35">
      <c r="A25" s="660" t="s">
        <v>157</v>
      </c>
      <c r="B25" s="155" t="s">
        <v>544</v>
      </c>
      <c r="C25" s="156">
        <v>8</v>
      </c>
      <c r="D25" s="156" t="s">
        <v>544</v>
      </c>
      <c r="E25" s="157">
        <v>344</v>
      </c>
      <c r="F25" s="155">
        <v>282</v>
      </c>
      <c r="G25" s="158">
        <v>-77</v>
      </c>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661"/>
      <c r="AN25" s="661"/>
      <c r="AO25" s="661"/>
      <c r="AP25" s="661"/>
      <c r="AQ25" s="661"/>
      <c r="AR25" s="661"/>
      <c r="AS25" s="661"/>
      <c r="AT25" s="661"/>
      <c r="AU25" s="661"/>
      <c r="AV25" s="661"/>
      <c r="AW25" s="661"/>
      <c r="AX25" s="661"/>
      <c r="AY25" s="661"/>
      <c r="AZ25" s="661"/>
      <c r="BA25" s="661"/>
      <c r="BB25" s="661"/>
      <c r="BC25" s="661"/>
      <c r="BD25" s="661"/>
      <c r="BE25" s="661"/>
      <c r="BF25" s="661"/>
      <c r="BG25" s="661"/>
      <c r="BH25" s="661"/>
      <c r="BI25" s="661"/>
      <c r="BJ25" s="661"/>
      <c r="BK25" s="661"/>
      <c r="BL25" s="661"/>
      <c r="BM25" s="661"/>
      <c r="BN25" s="661"/>
      <c r="BO25" s="661"/>
      <c r="BP25" s="661"/>
      <c r="BQ25" s="661"/>
      <c r="BR25" s="661"/>
      <c r="BS25" s="661"/>
      <c r="BT25" s="661"/>
      <c r="BU25" s="661"/>
      <c r="BV25" s="661"/>
      <c r="BW25" s="661"/>
      <c r="BX25" s="661"/>
      <c r="BY25" s="661"/>
      <c r="BZ25" s="661"/>
      <c r="CA25" s="661"/>
      <c r="CB25" s="661"/>
      <c r="CC25" s="661"/>
      <c r="CD25" s="661"/>
      <c r="CE25" s="661"/>
      <c r="CF25" s="661"/>
      <c r="CG25" s="661"/>
      <c r="CH25" s="661"/>
      <c r="CI25" s="661"/>
      <c r="CJ25" s="661"/>
      <c r="CK25" s="661"/>
      <c r="CL25" s="661"/>
      <c r="CM25" s="661"/>
      <c r="CN25" s="661"/>
      <c r="CO25" s="661"/>
      <c r="CP25" s="661"/>
      <c r="CQ25" s="661"/>
      <c r="CR25" s="661"/>
      <c r="CS25" s="661"/>
      <c r="CT25" s="661"/>
      <c r="CU25" s="661"/>
      <c r="CV25" s="661"/>
      <c r="CW25" s="661"/>
      <c r="CX25" s="661"/>
      <c r="CY25" s="661"/>
      <c r="CZ25" s="661"/>
      <c r="DA25" s="661"/>
      <c r="DB25" s="661"/>
      <c r="DC25" s="661"/>
      <c r="DD25" s="661"/>
      <c r="DE25" s="661"/>
      <c r="DF25" s="661"/>
      <c r="DG25" s="661"/>
      <c r="DH25" s="661"/>
      <c r="DI25" s="661"/>
      <c r="DJ25" s="661"/>
      <c r="DK25" s="661"/>
      <c r="DL25" s="661"/>
      <c r="DM25" s="661"/>
      <c r="DN25" s="661"/>
      <c r="DO25" s="661"/>
      <c r="DP25" s="661"/>
      <c r="DQ25" s="661"/>
      <c r="DR25" s="661"/>
      <c r="DS25" s="661"/>
      <c r="DT25" s="661"/>
      <c r="DU25" s="661"/>
      <c r="DV25" s="661"/>
      <c r="DW25" s="661"/>
      <c r="DX25" s="661"/>
      <c r="DY25" s="661"/>
      <c r="DZ25" s="661"/>
      <c r="EA25" s="661"/>
      <c r="EB25" s="661"/>
      <c r="EC25" s="661"/>
      <c r="ED25" s="661"/>
      <c r="EE25" s="661"/>
      <c r="EF25" s="661"/>
      <c r="EG25" s="661"/>
      <c r="EH25" s="661"/>
      <c r="EI25" s="661"/>
      <c r="EJ25" s="661"/>
      <c r="EK25" s="661"/>
      <c r="EL25" s="661"/>
      <c r="EM25" s="661"/>
      <c r="EN25" s="661"/>
      <c r="EO25" s="661"/>
      <c r="EP25" s="661"/>
      <c r="EQ25" s="661"/>
      <c r="ER25" s="661"/>
      <c r="ES25" s="661"/>
      <c r="ET25" s="661"/>
      <c r="EU25" s="661"/>
      <c r="EV25" s="661"/>
      <c r="EW25" s="661"/>
      <c r="EX25" s="661"/>
      <c r="EY25" s="661"/>
      <c r="EZ25" s="661"/>
      <c r="FA25" s="661"/>
      <c r="FB25" s="661"/>
      <c r="FC25" s="661"/>
      <c r="FD25" s="661"/>
      <c r="FE25" s="661"/>
      <c r="FF25" s="661"/>
      <c r="FG25" s="661"/>
      <c r="FH25" s="661"/>
      <c r="FI25" s="661"/>
      <c r="FJ25" s="661"/>
      <c r="FK25" s="661"/>
      <c r="FL25" s="661"/>
      <c r="FM25" s="661"/>
      <c r="FN25" s="661"/>
      <c r="FO25" s="661"/>
      <c r="FP25" s="661"/>
      <c r="FQ25" s="661"/>
      <c r="FR25" s="661"/>
      <c r="FS25" s="661"/>
      <c r="FT25" s="661"/>
      <c r="FU25" s="661"/>
      <c r="FV25" s="661"/>
      <c r="FW25" s="661"/>
      <c r="FX25" s="661"/>
      <c r="FY25" s="661"/>
      <c r="FZ25" s="661"/>
      <c r="GA25" s="661"/>
      <c r="GB25" s="661"/>
      <c r="GC25" s="661"/>
      <c r="GD25" s="661"/>
      <c r="GE25" s="661"/>
      <c r="GF25" s="661"/>
      <c r="GG25" s="661"/>
      <c r="GH25" s="661"/>
      <c r="GI25" s="661"/>
      <c r="GJ25" s="661"/>
      <c r="GK25" s="661"/>
      <c r="GL25" s="661"/>
    </row>
    <row r="26" spans="1:194" s="664" customFormat="1" ht="17.100000000000001" customHeight="1" thickTop="1" thickBot="1" x14ac:dyDescent="0.35">
      <c r="A26" s="663" t="s">
        <v>83</v>
      </c>
      <c r="B26" s="159" t="s">
        <v>544</v>
      </c>
      <c r="C26" s="160" t="s">
        <v>544</v>
      </c>
      <c r="D26" s="160" t="s">
        <v>544</v>
      </c>
      <c r="E26" s="161">
        <v>502</v>
      </c>
      <c r="F26" s="159">
        <v>114</v>
      </c>
      <c r="G26" s="162">
        <v>-397</v>
      </c>
      <c r="H26" s="661"/>
      <c r="I26" s="661"/>
      <c r="J26" s="661"/>
      <c r="K26" s="661"/>
      <c r="L26" s="661"/>
      <c r="M26" s="661"/>
      <c r="N26" s="661"/>
      <c r="O26" s="661"/>
      <c r="P26" s="661"/>
      <c r="Q26" s="661"/>
      <c r="R26" s="661"/>
      <c r="S26" s="661"/>
      <c r="T26" s="661"/>
      <c r="U26" s="661"/>
      <c r="V26" s="661"/>
      <c r="W26" s="661"/>
      <c r="X26" s="661"/>
      <c r="Y26" s="661"/>
      <c r="Z26" s="661"/>
      <c r="AA26" s="661"/>
      <c r="AB26" s="661"/>
      <c r="AC26" s="661"/>
      <c r="AD26" s="661"/>
      <c r="AE26" s="661"/>
      <c r="AF26" s="661"/>
      <c r="AG26" s="661"/>
      <c r="AH26" s="661"/>
      <c r="AI26" s="661"/>
      <c r="AJ26" s="661"/>
      <c r="AK26" s="661"/>
      <c r="AL26" s="661"/>
      <c r="AM26" s="661"/>
      <c r="AN26" s="661"/>
      <c r="AO26" s="661"/>
      <c r="AP26" s="661"/>
      <c r="AQ26" s="661"/>
      <c r="AR26" s="661"/>
      <c r="AS26" s="661"/>
      <c r="AT26" s="661"/>
      <c r="AU26" s="661"/>
      <c r="AV26" s="661"/>
      <c r="AW26" s="661"/>
      <c r="AX26" s="661"/>
      <c r="AY26" s="661"/>
      <c r="AZ26" s="661"/>
      <c r="BA26" s="661"/>
      <c r="BB26" s="661"/>
      <c r="BC26" s="661"/>
      <c r="BD26" s="661"/>
      <c r="BE26" s="661"/>
      <c r="BF26" s="661"/>
      <c r="BG26" s="661"/>
      <c r="BH26" s="661"/>
      <c r="BI26" s="661"/>
      <c r="BJ26" s="661"/>
      <c r="BK26" s="661"/>
      <c r="BL26" s="661"/>
      <c r="BM26" s="661"/>
      <c r="BN26" s="661"/>
      <c r="BO26" s="661"/>
      <c r="BP26" s="661"/>
      <c r="BQ26" s="661"/>
      <c r="BR26" s="661"/>
      <c r="BS26" s="661"/>
      <c r="BT26" s="661"/>
      <c r="BU26" s="661"/>
      <c r="BV26" s="661"/>
      <c r="BW26" s="661"/>
      <c r="BX26" s="661"/>
      <c r="BY26" s="661"/>
      <c r="BZ26" s="661"/>
      <c r="CA26" s="661"/>
      <c r="CB26" s="661"/>
      <c r="CC26" s="661"/>
      <c r="CD26" s="661"/>
      <c r="CE26" s="661"/>
      <c r="CF26" s="661"/>
      <c r="CG26" s="661"/>
      <c r="CH26" s="661"/>
      <c r="CI26" s="661"/>
      <c r="CJ26" s="661"/>
      <c r="CK26" s="661"/>
      <c r="CL26" s="661"/>
      <c r="CM26" s="661"/>
      <c r="CN26" s="661"/>
      <c r="CO26" s="661"/>
      <c r="CP26" s="661"/>
      <c r="CQ26" s="661"/>
      <c r="CR26" s="661"/>
      <c r="CS26" s="661"/>
      <c r="CT26" s="661"/>
      <c r="CU26" s="661"/>
      <c r="CV26" s="661"/>
      <c r="CW26" s="661"/>
      <c r="CX26" s="661"/>
      <c r="CY26" s="661"/>
      <c r="CZ26" s="661"/>
      <c r="DA26" s="661"/>
      <c r="DB26" s="661"/>
      <c r="DC26" s="661"/>
      <c r="DD26" s="661"/>
      <c r="DE26" s="661"/>
      <c r="DF26" s="661"/>
      <c r="DG26" s="661"/>
      <c r="DH26" s="661"/>
      <c r="DI26" s="661"/>
      <c r="DJ26" s="661"/>
      <c r="DK26" s="661"/>
      <c r="DL26" s="661"/>
      <c r="DM26" s="661"/>
      <c r="DN26" s="661"/>
      <c r="DO26" s="661"/>
      <c r="DP26" s="661"/>
      <c r="DQ26" s="661"/>
      <c r="DR26" s="661"/>
      <c r="DS26" s="661"/>
      <c r="DT26" s="661"/>
      <c r="DU26" s="661"/>
      <c r="DV26" s="661"/>
      <c r="DW26" s="661"/>
      <c r="DX26" s="661"/>
      <c r="DY26" s="661"/>
      <c r="DZ26" s="661"/>
      <c r="EA26" s="661"/>
      <c r="EB26" s="661"/>
      <c r="EC26" s="661"/>
      <c r="ED26" s="661"/>
      <c r="EE26" s="661"/>
      <c r="EF26" s="661"/>
      <c r="EG26" s="661"/>
      <c r="EH26" s="661"/>
      <c r="EI26" s="661"/>
      <c r="EJ26" s="661"/>
      <c r="EK26" s="661"/>
      <c r="EL26" s="661"/>
      <c r="EM26" s="661"/>
      <c r="EN26" s="661"/>
      <c r="EO26" s="661"/>
      <c r="EP26" s="661"/>
      <c r="EQ26" s="661"/>
      <c r="ER26" s="661"/>
      <c r="ES26" s="661"/>
      <c r="ET26" s="661"/>
      <c r="EU26" s="661"/>
      <c r="EV26" s="661"/>
      <c r="EW26" s="661"/>
      <c r="EX26" s="661"/>
      <c r="EY26" s="661"/>
      <c r="EZ26" s="661"/>
      <c r="FA26" s="661"/>
      <c r="FB26" s="661"/>
      <c r="FC26" s="661"/>
      <c r="FD26" s="661"/>
      <c r="FE26" s="661"/>
      <c r="FF26" s="661"/>
      <c r="FG26" s="661"/>
      <c r="FH26" s="661"/>
      <c r="FI26" s="661"/>
      <c r="FJ26" s="661"/>
      <c r="FK26" s="661"/>
      <c r="FL26" s="661"/>
      <c r="FM26" s="661"/>
      <c r="FN26" s="661"/>
      <c r="FO26" s="661"/>
      <c r="FP26" s="661"/>
      <c r="FQ26" s="661"/>
      <c r="FR26" s="661"/>
      <c r="FS26" s="661"/>
      <c r="FT26" s="661"/>
      <c r="FU26" s="661"/>
      <c r="FV26" s="661"/>
      <c r="FW26" s="661"/>
      <c r="FX26" s="661"/>
      <c r="FY26" s="661"/>
      <c r="FZ26" s="661"/>
      <c r="GA26" s="661"/>
      <c r="GB26" s="661"/>
      <c r="GC26" s="661"/>
      <c r="GD26" s="661"/>
      <c r="GE26" s="661"/>
      <c r="GF26" s="661"/>
      <c r="GG26" s="661"/>
      <c r="GH26" s="661"/>
      <c r="GI26" s="661"/>
      <c r="GJ26" s="661"/>
      <c r="GK26" s="661"/>
      <c r="GL26" s="661"/>
    </row>
    <row r="27" spans="1:194" s="662" customFormat="1" ht="17.100000000000001" customHeight="1" thickTop="1" thickBot="1" x14ac:dyDescent="0.35">
      <c r="A27" s="660" t="s">
        <v>234</v>
      </c>
      <c r="B27" s="157">
        <v>0</v>
      </c>
      <c r="C27" s="155">
        <v>0</v>
      </c>
      <c r="D27" s="155">
        <v>0</v>
      </c>
      <c r="E27" s="157">
        <v>25</v>
      </c>
      <c r="F27" s="155">
        <v>0</v>
      </c>
      <c r="G27" s="158">
        <v>-25</v>
      </c>
      <c r="H27" s="661"/>
      <c r="I27" s="661"/>
      <c r="J27" s="661"/>
      <c r="K27" s="661"/>
      <c r="L27" s="661"/>
      <c r="M27" s="661"/>
      <c r="N27" s="661"/>
      <c r="O27" s="661"/>
      <c r="P27" s="661"/>
      <c r="Q27" s="661"/>
      <c r="R27" s="661"/>
      <c r="S27" s="661"/>
      <c r="T27" s="661"/>
      <c r="U27" s="661"/>
      <c r="V27" s="661"/>
      <c r="W27" s="661"/>
      <c r="X27" s="661"/>
      <c r="Y27" s="661"/>
      <c r="Z27" s="661"/>
      <c r="AA27" s="661"/>
      <c r="AB27" s="661"/>
      <c r="AC27" s="661"/>
      <c r="AD27" s="661"/>
      <c r="AE27" s="661"/>
      <c r="AF27" s="661"/>
      <c r="AG27" s="661"/>
      <c r="AH27" s="661"/>
      <c r="AI27" s="661"/>
      <c r="AJ27" s="661"/>
      <c r="AK27" s="661"/>
      <c r="AL27" s="661"/>
      <c r="AM27" s="661"/>
      <c r="AN27" s="661"/>
      <c r="AO27" s="661"/>
      <c r="AP27" s="661"/>
      <c r="AQ27" s="661"/>
      <c r="AR27" s="661"/>
      <c r="AS27" s="661"/>
      <c r="AT27" s="661"/>
      <c r="AU27" s="661"/>
      <c r="AV27" s="661"/>
      <c r="AW27" s="661"/>
      <c r="AX27" s="661"/>
      <c r="AY27" s="661"/>
      <c r="AZ27" s="661"/>
      <c r="BA27" s="661"/>
      <c r="BB27" s="661"/>
      <c r="BC27" s="661"/>
      <c r="BD27" s="661"/>
      <c r="BE27" s="661"/>
      <c r="BF27" s="661"/>
      <c r="BG27" s="661"/>
      <c r="BH27" s="661"/>
      <c r="BI27" s="661"/>
      <c r="BJ27" s="661"/>
      <c r="BK27" s="661"/>
      <c r="BL27" s="661"/>
      <c r="BM27" s="661"/>
      <c r="BN27" s="661"/>
      <c r="BO27" s="661"/>
      <c r="BP27" s="661"/>
      <c r="BQ27" s="661"/>
      <c r="BR27" s="661"/>
      <c r="BS27" s="661"/>
      <c r="BT27" s="661"/>
      <c r="BU27" s="661"/>
      <c r="BV27" s="661"/>
      <c r="BW27" s="661"/>
      <c r="BX27" s="661"/>
      <c r="BY27" s="661"/>
      <c r="BZ27" s="661"/>
      <c r="CA27" s="661"/>
      <c r="CB27" s="661"/>
      <c r="CC27" s="661"/>
      <c r="CD27" s="661"/>
      <c r="CE27" s="661"/>
      <c r="CF27" s="661"/>
      <c r="CG27" s="661"/>
      <c r="CH27" s="661"/>
      <c r="CI27" s="661"/>
      <c r="CJ27" s="661"/>
      <c r="CK27" s="661"/>
      <c r="CL27" s="661"/>
      <c r="CM27" s="661"/>
      <c r="CN27" s="661"/>
      <c r="CO27" s="661"/>
      <c r="CP27" s="661"/>
      <c r="CQ27" s="661"/>
      <c r="CR27" s="661"/>
      <c r="CS27" s="661"/>
      <c r="CT27" s="661"/>
      <c r="CU27" s="661"/>
      <c r="CV27" s="661"/>
      <c r="CW27" s="661"/>
      <c r="CX27" s="661"/>
      <c r="CY27" s="661"/>
      <c r="CZ27" s="661"/>
      <c r="DA27" s="661"/>
      <c r="DB27" s="661"/>
      <c r="DC27" s="661"/>
      <c r="DD27" s="661"/>
      <c r="DE27" s="661"/>
      <c r="DF27" s="661"/>
      <c r="DG27" s="661"/>
      <c r="DH27" s="661"/>
      <c r="DI27" s="661"/>
      <c r="DJ27" s="661"/>
      <c r="DK27" s="661"/>
      <c r="DL27" s="661"/>
      <c r="DM27" s="661"/>
      <c r="DN27" s="661"/>
      <c r="DO27" s="661"/>
      <c r="DP27" s="661"/>
      <c r="DQ27" s="661"/>
      <c r="DR27" s="661"/>
      <c r="DS27" s="661"/>
      <c r="DT27" s="661"/>
      <c r="DU27" s="661"/>
      <c r="DV27" s="661"/>
      <c r="DW27" s="661"/>
      <c r="DX27" s="661"/>
      <c r="DY27" s="661"/>
      <c r="DZ27" s="661"/>
      <c r="EA27" s="661"/>
      <c r="EB27" s="661"/>
      <c r="EC27" s="661"/>
      <c r="ED27" s="661"/>
      <c r="EE27" s="661"/>
      <c r="EF27" s="661"/>
      <c r="EG27" s="661"/>
      <c r="EH27" s="661"/>
      <c r="EI27" s="661"/>
      <c r="EJ27" s="661"/>
      <c r="EK27" s="661"/>
      <c r="EL27" s="661"/>
      <c r="EM27" s="661"/>
      <c r="EN27" s="661"/>
      <c r="EO27" s="661"/>
      <c r="EP27" s="661"/>
      <c r="EQ27" s="661"/>
      <c r="ER27" s="661"/>
      <c r="ES27" s="661"/>
      <c r="ET27" s="661"/>
      <c r="EU27" s="661"/>
      <c r="EV27" s="661"/>
      <c r="EW27" s="661"/>
      <c r="EX27" s="661"/>
      <c r="EY27" s="661"/>
      <c r="EZ27" s="661"/>
      <c r="FA27" s="661"/>
      <c r="FB27" s="661"/>
      <c r="FC27" s="661"/>
      <c r="FD27" s="661"/>
      <c r="FE27" s="661"/>
      <c r="FF27" s="661"/>
      <c r="FG27" s="661"/>
      <c r="FH27" s="661"/>
      <c r="FI27" s="661"/>
      <c r="FJ27" s="661"/>
      <c r="FK27" s="661"/>
      <c r="FL27" s="661"/>
      <c r="FM27" s="661"/>
      <c r="FN27" s="661"/>
      <c r="FO27" s="661"/>
      <c r="FP27" s="661"/>
      <c r="FQ27" s="661"/>
      <c r="FR27" s="661"/>
      <c r="FS27" s="661"/>
      <c r="FT27" s="661"/>
      <c r="FU27" s="661"/>
      <c r="FV27" s="661"/>
      <c r="FW27" s="661"/>
      <c r="FX27" s="661"/>
      <c r="FY27" s="661"/>
      <c r="FZ27" s="661"/>
      <c r="GA27" s="661"/>
      <c r="GB27" s="661"/>
      <c r="GC27" s="661"/>
      <c r="GD27" s="661"/>
      <c r="GE27" s="661"/>
      <c r="GF27" s="661"/>
      <c r="GG27" s="661"/>
      <c r="GH27" s="661"/>
      <c r="GI27" s="661"/>
      <c r="GJ27" s="661"/>
      <c r="GK27" s="661"/>
      <c r="GL27" s="661"/>
    </row>
    <row r="28" spans="1:194" s="664" customFormat="1" ht="17.100000000000001" customHeight="1" thickTop="1" thickBot="1" x14ac:dyDescent="0.35">
      <c r="A28" s="663" t="s">
        <v>68</v>
      </c>
      <c r="B28" s="159" t="s">
        <v>544</v>
      </c>
      <c r="C28" s="160">
        <v>0</v>
      </c>
      <c r="D28" s="160">
        <v>0</v>
      </c>
      <c r="E28" s="161">
        <v>113</v>
      </c>
      <c r="F28" s="159">
        <v>236</v>
      </c>
      <c r="G28" s="162">
        <v>122</v>
      </c>
      <c r="H28" s="661"/>
      <c r="I28" s="661"/>
      <c r="J28" s="661"/>
      <c r="K28" s="661"/>
      <c r="L28" s="661"/>
      <c r="M28" s="661"/>
      <c r="N28" s="661"/>
      <c r="O28" s="661"/>
      <c r="P28" s="661"/>
      <c r="Q28" s="661"/>
      <c r="R28" s="661"/>
      <c r="S28" s="661"/>
      <c r="T28" s="661"/>
      <c r="U28" s="661"/>
      <c r="V28" s="661"/>
      <c r="W28" s="661"/>
      <c r="X28" s="661"/>
      <c r="Y28" s="661"/>
      <c r="Z28" s="661"/>
      <c r="AA28" s="661"/>
      <c r="AB28" s="661"/>
      <c r="AC28" s="661"/>
      <c r="AD28" s="661"/>
      <c r="AE28" s="661"/>
      <c r="AF28" s="661"/>
      <c r="AG28" s="661"/>
      <c r="AH28" s="661"/>
      <c r="AI28" s="661"/>
      <c r="AJ28" s="661"/>
      <c r="AK28" s="661"/>
      <c r="AL28" s="661"/>
      <c r="AM28" s="661"/>
      <c r="AN28" s="661"/>
      <c r="AO28" s="661"/>
      <c r="AP28" s="661"/>
      <c r="AQ28" s="661"/>
      <c r="AR28" s="661"/>
      <c r="AS28" s="661"/>
      <c r="AT28" s="661"/>
      <c r="AU28" s="661"/>
      <c r="AV28" s="661"/>
      <c r="AW28" s="661"/>
      <c r="AX28" s="661"/>
      <c r="AY28" s="661"/>
      <c r="AZ28" s="661"/>
      <c r="BA28" s="661"/>
      <c r="BB28" s="661"/>
      <c r="BC28" s="661"/>
      <c r="BD28" s="661"/>
      <c r="BE28" s="661"/>
      <c r="BF28" s="661"/>
      <c r="BG28" s="661"/>
      <c r="BH28" s="661"/>
      <c r="BI28" s="661"/>
      <c r="BJ28" s="661"/>
      <c r="BK28" s="661"/>
      <c r="BL28" s="661"/>
      <c r="BM28" s="661"/>
      <c r="BN28" s="661"/>
      <c r="BO28" s="661"/>
      <c r="BP28" s="661"/>
      <c r="BQ28" s="661"/>
      <c r="BR28" s="661"/>
      <c r="BS28" s="661"/>
      <c r="BT28" s="661"/>
      <c r="BU28" s="661"/>
      <c r="BV28" s="661"/>
      <c r="BW28" s="661"/>
      <c r="BX28" s="661"/>
      <c r="BY28" s="661"/>
      <c r="BZ28" s="661"/>
      <c r="CA28" s="661"/>
      <c r="CB28" s="661"/>
      <c r="CC28" s="661"/>
      <c r="CD28" s="661"/>
      <c r="CE28" s="661"/>
      <c r="CF28" s="661"/>
      <c r="CG28" s="661"/>
      <c r="CH28" s="661"/>
      <c r="CI28" s="661"/>
      <c r="CJ28" s="661"/>
      <c r="CK28" s="661"/>
      <c r="CL28" s="661"/>
      <c r="CM28" s="661"/>
      <c r="CN28" s="661"/>
      <c r="CO28" s="661"/>
      <c r="CP28" s="661"/>
      <c r="CQ28" s="661"/>
      <c r="CR28" s="661"/>
      <c r="CS28" s="661"/>
      <c r="CT28" s="661"/>
      <c r="CU28" s="661"/>
      <c r="CV28" s="661"/>
      <c r="CW28" s="661"/>
      <c r="CX28" s="661"/>
      <c r="CY28" s="661"/>
      <c r="CZ28" s="661"/>
      <c r="DA28" s="661"/>
      <c r="DB28" s="661"/>
      <c r="DC28" s="661"/>
      <c r="DD28" s="661"/>
      <c r="DE28" s="661"/>
      <c r="DF28" s="661"/>
      <c r="DG28" s="661"/>
      <c r="DH28" s="661"/>
      <c r="DI28" s="661"/>
      <c r="DJ28" s="661"/>
      <c r="DK28" s="661"/>
      <c r="DL28" s="661"/>
      <c r="DM28" s="661"/>
      <c r="DN28" s="661"/>
      <c r="DO28" s="661"/>
      <c r="DP28" s="661"/>
      <c r="DQ28" s="661"/>
      <c r="DR28" s="661"/>
      <c r="DS28" s="661"/>
      <c r="DT28" s="661"/>
      <c r="DU28" s="661"/>
      <c r="DV28" s="661"/>
      <c r="DW28" s="661"/>
      <c r="DX28" s="661"/>
      <c r="DY28" s="661"/>
      <c r="DZ28" s="661"/>
      <c r="EA28" s="661"/>
      <c r="EB28" s="661"/>
      <c r="EC28" s="661"/>
      <c r="ED28" s="661"/>
      <c r="EE28" s="661"/>
      <c r="EF28" s="661"/>
      <c r="EG28" s="661"/>
      <c r="EH28" s="661"/>
      <c r="EI28" s="661"/>
      <c r="EJ28" s="661"/>
      <c r="EK28" s="661"/>
      <c r="EL28" s="661"/>
      <c r="EM28" s="661"/>
      <c r="EN28" s="661"/>
      <c r="EO28" s="661"/>
      <c r="EP28" s="661"/>
      <c r="EQ28" s="661"/>
      <c r="ER28" s="661"/>
      <c r="ES28" s="661"/>
      <c r="ET28" s="661"/>
      <c r="EU28" s="661"/>
      <c r="EV28" s="661"/>
      <c r="EW28" s="661"/>
      <c r="EX28" s="661"/>
      <c r="EY28" s="661"/>
      <c r="EZ28" s="661"/>
      <c r="FA28" s="661"/>
      <c r="FB28" s="661"/>
      <c r="FC28" s="661"/>
      <c r="FD28" s="661"/>
      <c r="FE28" s="661"/>
      <c r="FF28" s="661"/>
      <c r="FG28" s="661"/>
      <c r="FH28" s="661"/>
      <c r="FI28" s="661"/>
      <c r="FJ28" s="661"/>
      <c r="FK28" s="661"/>
      <c r="FL28" s="661"/>
      <c r="FM28" s="661"/>
      <c r="FN28" s="661"/>
      <c r="FO28" s="661"/>
      <c r="FP28" s="661"/>
      <c r="FQ28" s="661"/>
      <c r="FR28" s="661"/>
      <c r="FS28" s="661"/>
      <c r="FT28" s="661"/>
      <c r="FU28" s="661"/>
      <c r="FV28" s="661"/>
      <c r="FW28" s="661"/>
      <c r="FX28" s="661"/>
      <c r="FY28" s="661"/>
      <c r="FZ28" s="661"/>
      <c r="GA28" s="661"/>
      <c r="GB28" s="661"/>
      <c r="GC28" s="661"/>
      <c r="GD28" s="661"/>
      <c r="GE28" s="661"/>
      <c r="GF28" s="661"/>
      <c r="GG28" s="661"/>
      <c r="GH28" s="661"/>
      <c r="GI28" s="661"/>
      <c r="GJ28" s="661"/>
      <c r="GK28" s="661"/>
      <c r="GL28" s="661"/>
    </row>
    <row r="29" spans="1:194" s="662" customFormat="1" ht="17.100000000000001" customHeight="1" thickTop="1" thickBot="1" x14ac:dyDescent="0.35">
      <c r="A29" s="660" t="s">
        <v>77</v>
      </c>
      <c r="B29" s="155" t="s">
        <v>544</v>
      </c>
      <c r="C29" s="156">
        <v>0</v>
      </c>
      <c r="D29" s="156">
        <v>0</v>
      </c>
      <c r="E29" s="157">
        <v>456</v>
      </c>
      <c r="F29" s="155">
        <v>1286</v>
      </c>
      <c r="G29" s="158">
        <v>829</v>
      </c>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661"/>
      <c r="AM29" s="661"/>
      <c r="AN29" s="661"/>
      <c r="AO29" s="661"/>
      <c r="AP29" s="661"/>
      <c r="AQ29" s="661"/>
      <c r="AR29" s="661"/>
      <c r="AS29" s="661"/>
      <c r="AT29" s="661"/>
      <c r="AU29" s="661"/>
      <c r="AV29" s="661"/>
      <c r="AW29" s="661"/>
      <c r="AX29" s="661"/>
      <c r="AY29" s="661"/>
      <c r="AZ29" s="661"/>
      <c r="BA29" s="661"/>
      <c r="BB29" s="661"/>
      <c r="BC29" s="661"/>
      <c r="BD29" s="661"/>
      <c r="BE29" s="661"/>
      <c r="BF29" s="661"/>
      <c r="BG29" s="661"/>
      <c r="BH29" s="661"/>
      <c r="BI29" s="661"/>
      <c r="BJ29" s="661"/>
      <c r="BK29" s="661"/>
      <c r="BL29" s="661"/>
      <c r="BM29" s="661"/>
      <c r="BN29" s="661"/>
      <c r="BO29" s="661"/>
      <c r="BP29" s="661"/>
      <c r="BQ29" s="661"/>
      <c r="BR29" s="661"/>
      <c r="BS29" s="661"/>
      <c r="BT29" s="661"/>
      <c r="BU29" s="661"/>
      <c r="BV29" s="661"/>
      <c r="BW29" s="661"/>
      <c r="BX29" s="661"/>
      <c r="BY29" s="661"/>
      <c r="BZ29" s="661"/>
      <c r="CA29" s="661"/>
      <c r="CB29" s="661"/>
      <c r="CC29" s="661"/>
      <c r="CD29" s="661"/>
      <c r="CE29" s="661"/>
      <c r="CF29" s="661"/>
      <c r="CG29" s="661"/>
      <c r="CH29" s="661"/>
      <c r="CI29" s="661"/>
      <c r="CJ29" s="661"/>
      <c r="CK29" s="661"/>
      <c r="CL29" s="661"/>
      <c r="CM29" s="661"/>
      <c r="CN29" s="661"/>
      <c r="CO29" s="661"/>
      <c r="CP29" s="661"/>
      <c r="CQ29" s="661"/>
      <c r="CR29" s="661"/>
      <c r="CS29" s="661"/>
      <c r="CT29" s="661"/>
      <c r="CU29" s="661"/>
      <c r="CV29" s="661"/>
      <c r="CW29" s="661"/>
      <c r="CX29" s="661"/>
      <c r="CY29" s="661"/>
      <c r="CZ29" s="661"/>
      <c r="DA29" s="661"/>
      <c r="DB29" s="661"/>
      <c r="DC29" s="661"/>
      <c r="DD29" s="661"/>
      <c r="DE29" s="661"/>
      <c r="DF29" s="661"/>
      <c r="DG29" s="661"/>
      <c r="DH29" s="661"/>
      <c r="DI29" s="661"/>
      <c r="DJ29" s="661"/>
      <c r="DK29" s="661"/>
      <c r="DL29" s="661"/>
      <c r="DM29" s="661"/>
      <c r="DN29" s="661"/>
      <c r="DO29" s="661"/>
      <c r="DP29" s="661"/>
      <c r="DQ29" s="661"/>
      <c r="DR29" s="661"/>
      <c r="DS29" s="661"/>
      <c r="DT29" s="661"/>
      <c r="DU29" s="661"/>
      <c r="DV29" s="661"/>
      <c r="DW29" s="661"/>
      <c r="DX29" s="661"/>
      <c r="DY29" s="661"/>
      <c r="DZ29" s="661"/>
      <c r="EA29" s="661"/>
      <c r="EB29" s="661"/>
      <c r="EC29" s="661"/>
      <c r="ED29" s="661"/>
      <c r="EE29" s="661"/>
      <c r="EF29" s="661"/>
      <c r="EG29" s="661"/>
      <c r="EH29" s="661"/>
      <c r="EI29" s="661"/>
      <c r="EJ29" s="661"/>
      <c r="EK29" s="661"/>
      <c r="EL29" s="661"/>
      <c r="EM29" s="661"/>
      <c r="EN29" s="661"/>
      <c r="EO29" s="661"/>
      <c r="EP29" s="661"/>
      <c r="EQ29" s="661"/>
      <c r="ER29" s="661"/>
      <c r="ES29" s="661"/>
      <c r="ET29" s="661"/>
      <c r="EU29" s="661"/>
      <c r="EV29" s="661"/>
      <c r="EW29" s="661"/>
      <c r="EX29" s="661"/>
      <c r="EY29" s="661"/>
      <c r="EZ29" s="661"/>
      <c r="FA29" s="661"/>
      <c r="FB29" s="661"/>
      <c r="FC29" s="661"/>
      <c r="FD29" s="661"/>
      <c r="FE29" s="661"/>
      <c r="FF29" s="661"/>
      <c r="FG29" s="661"/>
      <c r="FH29" s="661"/>
      <c r="FI29" s="661"/>
      <c r="FJ29" s="661"/>
      <c r="FK29" s="661"/>
      <c r="FL29" s="661"/>
      <c r="FM29" s="661"/>
      <c r="FN29" s="661"/>
      <c r="FO29" s="661"/>
      <c r="FP29" s="661"/>
      <c r="FQ29" s="661"/>
      <c r="FR29" s="661"/>
      <c r="FS29" s="661"/>
      <c r="FT29" s="661"/>
      <c r="FU29" s="661"/>
      <c r="FV29" s="661"/>
      <c r="FW29" s="661"/>
      <c r="FX29" s="661"/>
      <c r="FY29" s="661"/>
      <c r="FZ29" s="661"/>
      <c r="GA29" s="661"/>
      <c r="GB29" s="661"/>
      <c r="GC29" s="661"/>
      <c r="GD29" s="661"/>
      <c r="GE29" s="661"/>
      <c r="GF29" s="661"/>
      <c r="GG29" s="661"/>
      <c r="GH29" s="661"/>
      <c r="GI29" s="661"/>
      <c r="GJ29" s="661"/>
      <c r="GK29" s="661"/>
      <c r="GL29" s="661"/>
    </row>
    <row r="30" spans="1:194" s="664" customFormat="1" ht="17.100000000000001" customHeight="1" thickTop="1" thickBot="1" x14ac:dyDescent="0.35">
      <c r="A30" s="663" t="s">
        <v>92</v>
      </c>
      <c r="B30" s="160">
        <v>32</v>
      </c>
      <c r="C30" s="159">
        <v>0</v>
      </c>
      <c r="D30" s="159" t="s">
        <v>544</v>
      </c>
      <c r="E30" s="161">
        <v>1021</v>
      </c>
      <c r="F30" s="159">
        <v>93</v>
      </c>
      <c r="G30" s="162">
        <v>-961</v>
      </c>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M30" s="661"/>
      <c r="AN30" s="661"/>
      <c r="AO30" s="661"/>
      <c r="AP30" s="661"/>
      <c r="AQ30" s="661"/>
      <c r="AR30" s="661"/>
      <c r="AS30" s="661"/>
      <c r="AT30" s="661"/>
      <c r="AU30" s="661"/>
      <c r="AV30" s="661"/>
      <c r="AW30" s="661"/>
      <c r="AX30" s="661"/>
      <c r="AY30" s="661"/>
      <c r="AZ30" s="661"/>
      <c r="BA30" s="661"/>
      <c r="BB30" s="661"/>
      <c r="BC30" s="661"/>
      <c r="BD30" s="661"/>
      <c r="BE30" s="661"/>
      <c r="BF30" s="661"/>
      <c r="BG30" s="661"/>
      <c r="BH30" s="661"/>
      <c r="BI30" s="661"/>
      <c r="BJ30" s="661"/>
      <c r="BK30" s="661"/>
      <c r="BL30" s="661"/>
      <c r="BM30" s="661"/>
      <c r="BN30" s="661"/>
      <c r="BO30" s="661"/>
      <c r="BP30" s="661"/>
      <c r="BQ30" s="661"/>
      <c r="BR30" s="661"/>
      <c r="BS30" s="661"/>
      <c r="BT30" s="661"/>
      <c r="BU30" s="661"/>
      <c r="BV30" s="661"/>
      <c r="BW30" s="661"/>
      <c r="BX30" s="661"/>
      <c r="BY30" s="661"/>
      <c r="BZ30" s="661"/>
      <c r="CA30" s="661"/>
      <c r="CB30" s="661"/>
      <c r="CC30" s="661"/>
      <c r="CD30" s="661"/>
      <c r="CE30" s="661"/>
      <c r="CF30" s="661"/>
      <c r="CG30" s="661"/>
      <c r="CH30" s="661"/>
      <c r="CI30" s="661"/>
      <c r="CJ30" s="661"/>
      <c r="CK30" s="661"/>
      <c r="CL30" s="661"/>
      <c r="CM30" s="661"/>
      <c r="CN30" s="661"/>
      <c r="CO30" s="661"/>
      <c r="CP30" s="661"/>
      <c r="CQ30" s="661"/>
      <c r="CR30" s="661"/>
      <c r="CS30" s="661"/>
      <c r="CT30" s="661"/>
      <c r="CU30" s="661"/>
      <c r="CV30" s="661"/>
      <c r="CW30" s="661"/>
      <c r="CX30" s="661"/>
      <c r="CY30" s="661"/>
      <c r="CZ30" s="661"/>
      <c r="DA30" s="661"/>
      <c r="DB30" s="661"/>
      <c r="DC30" s="661"/>
      <c r="DD30" s="661"/>
      <c r="DE30" s="661"/>
      <c r="DF30" s="661"/>
      <c r="DG30" s="661"/>
      <c r="DH30" s="661"/>
      <c r="DI30" s="661"/>
      <c r="DJ30" s="661"/>
      <c r="DK30" s="661"/>
      <c r="DL30" s="661"/>
      <c r="DM30" s="661"/>
      <c r="DN30" s="661"/>
      <c r="DO30" s="661"/>
      <c r="DP30" s="661"/>
      <c r="DQ30" s="661"/>
      <c r="DR30" s="661"/>
      <c r="DS30" s="661"/>
      <c r="DT30" s="661"/>
      <c r="DU30" s="661"/>
      <c r="DV30" s="661"/>
      <c r="DW30" s="661"/>
      <c r="DX30" s="661"/>
      <c r="DY30" s="661"/>
      <c r="DZ30" s="661"/>
      <c r="EA30" s="661"/>
      <c r="EB30" s="661"/>
      <c r="EC30" s="661"/>
      <c r="ED30" s="661"/>
      <c r="EE30" s="661"/>
      <c r="EF30" s="661"/>
      <c r="EG30" s="661"/>
      <c r="EH30" s="661"/>
      <c r="EI30" s="661"/>
      <c r="EJ30" s="661"/>
      <c r="EK30" s="661"/>
      <c r="EL30" s="661"/>
      <c r="EM30" s="661"/>
      <c r="EN30" s="661"/>
      <c r="EO30" s="661"/>
      <c r="EP30" s="661"/>
      <c r="EQ30" s="661"/>
      <c r="ER30" s="661"/>
      <c r="ES30" s="661"/>
      <c r="ET30" s="661"/>
      <c r="EU30" s="661"/>
      <c r="EV30" s="661"/>
      <c r="EW30" s="661"/>
      <c r="EX30" s="661"/>
      <c r="EY30" s="661"/>
      <c r="EZ30" s="661"/>
      <c r="FA30" s="661"/>
      <c r="FB30" s="661"/>
      <c r="FC30" s="661"/>
      <c r="FD30" s="661"/>
      <c r="FE30" s="661"/>
      <c r="FF30" s="661"/>
      <c r="FG30" s="661"/>
      <c r="FH30" s="661"/>
      <c r="FI30" s="661"/>
      <c r="FJ30" s="661"/>
      <c r="FK30" s="661"/>
      <c r="FL30" s="661"/>
      <c r="FM30" s="661"/>
      <c r="FN30" s="661"/>
      <c r="FO30" s="661"/>
      <c r="FP30" s="661"/>
      <c r="FQ30" s="661"/>
      <c r="FR30" s="661"/>
      <c r="FS30" s="661"/>
      <c r="FT30" s="661"/>
      <c r="FU30" s="661"/>
      <c r="FV30" s="661"/>
      <c r="FW30" s="661"/>
      <c r="FX30" s="661"/>
      <c r="FY30" s="661"/>
      <c r="FZ30" s="661"/>
      <c r="GA30" s="661"/>
      <c r="GB30" s="661"/>
      <c r="GC30" s="661"/>
      <c r="GD30" s="661"/>
      <c r="GE30" s="661"/>
      <c r="GF30" s="661"/>
      <c r="GG30" s="661"/>
      <c r="GH30" s="661"/>
      <c r="GI30" s="661"/>
      <c r="GJ30" s="661"/>
      <c r="GK30" s="661"/>
      <c r="GL30" s="661"/>
    </row>
    <row r="31" spans="1:194" s="662" customFormat="1" ht="17.100000000000001" customHeight="1" thickTop="1" thickBot="1" x14ac:dyDescent="0.35">
      <c r="A31" s="660" t="s">
        <v>156</v>
      </c>
      <c r="B31" s="155" t="s">
        <v>544</v>
      </c>
      <c r="C31" s="156">
        <v>0</v>
      </c>
      <c r="D31" s="156">
        <v>0</v>
      </c>
      <c r="E31" s="157">
        <v>36</v>
      </c>
      <c r="F31" s="155">
        <v>28</v>
      </c>
      <c r="G31" s="158">
        <v>-9</v>
      </c>
      <c r="H31" s="661"/>
      <c r="I31" s="661"/>
      <c r="J31" s="661"/>
      <c r="K31" s="661"/>
      <c r="L31" s="661"/>
      <c r="M31" s="661"/>
      <c r="N31" s="661"/>
      <c r="O31" s="661"/>
      <c r="P31" s="661"/>
      <c r="Q31" s="661"/>
      <c r="R31" s="661"/>
      <c r="S31" s="661"/>
      <c r="T31" s="661"/>
      <c r="U31" s="661"/>
      <c r="V31" s="661"/>
      <c r="W31" s="661"/>
      <c r="X31" s="661"/>
      <c r="Y31" s="661"/>
      <c r="Z31" s="661"/>
      <c r="AA31" s="661"/>
      <c r="AB31" s="661"/>
      <c r="AC31" s="661"/>
      <c r="AD31" s="661"/>
      <c r="AE31" s="661"/>
      <c r="AF31" s="661"/>
      <c r="AG31" s="661"/>
      <c r="AH31" s="661"/>
      <c r="AI31" s="661"/>
      <c r="AJ31" s="661"/>
      <c r="AK31" s="661"/>
      <c r="AL31" s="661"/>
      <c r="AM31" s="661"/>
      <c r="AN31" s="661"/>
      <c r="AO31" s="661"/>
      <c r="AP31" s="661"/>
      <c r="AQ31" s="661"/>
      <c r="AR31" s="661"/>
      <c r="AS31" s="661"/>
      <c r="AT31" s="661"/>
      <c r="AU31" s="661"/>
      <c r="AV31" s="661"/>
      <c r="AW31" s="661"/>
      <c r="AX31" s="661"/>
      <c r="AY31" s="661"/>
      <c r="AZ31" s="661"/>
      <c r="BA31" s="661"/>
      <c r="BB31" s="661"/>
      <c r="BC31" s="661"/>
      <c r="BD31" s="661"/>
      <c r="BE31" s="661"/>
      <c r="BF31" s="661"/>
      <c r="BG31" s="661"/>
      <c r="BH31" s="661"/>
      <c r="BI31" s="661"/>
      <c r="BJ31" s="661"/>
      <c r="BK31" s="661"/>
      <c r="BL31" s="661"/>
      <c r="BM31" s="661"/>
      <c r="BN31" s="661"/>
      <c r="BO31" s="661"/>
      <c r="BP31" s="661"/>
      <c r="BQ31" s="661"/>
      <c r="BR31" s="661"/>
      <c r="BS31" s="661"/>
      <c r="BT31" s="661"/>
      <c r="BU31" s="661"/>
      <c r="BV31" s="661"/>
      <c r="BW31" s="661"/>
      <c r="BX31" s="661"/>
      <c r="BY31" s="661"/>
      <c r="BZ31" s="661"/>
      <c r="CA31" s="661"/>
      <c r="CB31" s="661"/>
      <c r="CC31" s="661"/>
      <c r="CD31" s="661"/>
      <c r="CE31" s="661"/>
      <c r="CF31" s="661"/>
      <c r="CG31" s="661"/>
      <c r="CH31" s="661"/>
      <c r="CI31" s="661"/>
      <c r="CJ31" s="661"/>
      <c r="CK31" s="661"/>
      <c r="CL31" s="661"/>
      <c r="CM31" s="661"/>
      <c r="CN31" s="661"/>
      <c r="CO31" s="661"/>
      <c r="CP31" s="661"/>
      <c r="CQ31" s="661"/>
      <c r="CR31" s="661"/>
      <c r="CS31" s="661"/>
      <c r="CT31" s="661"/>
      <c r="CU31" s="661"/>
      <c r="CV31" s="661"/>
      <c r="CW31" s="661"/>
      <c r="CX31" s="661"/>
      <c r="CY31" s="661"/>
      <c r="CZ31" s="661"/>
      <c r="DA31" s="661"/>
      <c r="DB31" s="661"/>
      <c r="DC31" s="661"/>
      <c r="DD31" s="661"/>
      <c r="DE31" s="661"/>
      <c r="DF31" s="661"/>
      <c r="DG31" s="661"/>
      <c r="DH31" s="661"/>
      <c r="DI31" s="661"/>
      <c r="DJ31" s="661"/>
      <c r="DK31" s="661"/>
      <c r="DL31" s="661"/>
      <c r="DM31" s="661"/>
      <c r="DN31" s="661"/>
      <c r="DO31" s="661"/>
      <c r="DP31" s="661"/>
      <c r="DQ31" s="661"/>
      <c r="DR31" s="661"/>
      <c r="DS31" s="661"/>
      <c r="DT31" s="661"/>
      <c r="DU31" s="661"/>
      <c r="DV31" s="661"/>
      <c r="DW31" s="661"/>
      <c r="DX31" s="661"/>
      <c r="DY31" s="661"/>
      <c r="DZ31" s="661"/>
      <c r="EA31" s="661"/>
      <c r="EB31" s="661"/>
      <c r="EC31" s="661"/>
      <c r="ED31" s="661"/>
      <c r="EE31" s="661"/>
      <c r="EF31" s="661"/>
      <c r="EG31" s="661"/>
      <c r="EH31" s="661"/>
      <c r="EI31" s="661"/>
      <c r="EJ31" s="661"/>
      <c r="EK31" s="661"/>
      <c r="EL31" s="661"/>
      <c r="EM31" s="661"/>
      <c r="EN31" s="661"/>
      <c r="EO31" s="661"/>
      <c r="EP31" s="661"/>
      <c r="EQ31" s="661"/>
      <c r="ER31" s="661"/>
      <c r="ES31" s="661"/>
      <c r="ET31" s="661"/>
      <c r="EU31" s="661"/>
      <c r="EV31" s="661"/>
      <c r="EW31" s="661"/>
      <c r="EX31" s="661"/>
      <c r="EY31" s="661"/>
      <c r="EZ31" s="661"/>
      <c r="FA31" s="661"/>
      <c r="FB31" s="661"/>
      <c r="FC31" s="661"/>
      <c r="FD31" s="661"/>
      <c r="FE31" s="661"/>
      <c r="FF31" s="661"/>
      <c r="FG31" s="661"/>
      <c r="FH31" s="661"/>
      <c r="FI31" s="661"/>
      <c r="FJ31" s="661"/>
      <c r="FK31" s="661"/>
      <c r="FL31" s="661"/>
      <c r="FM31" s="661"/>
      <c r="FN31" s="661"/>
      <c r="FO31" s="661"/>
      <c r="FP31" s="661"/>
      <c r="FQ31" s="661"/>
      <c r="FR31" s="661"/>
      <c r="FS31" s="661"/>
      <c r="FT31" s="661"/>
      <c r="FU31" s="661"/>
      <c r="FV31" s="661"/>
      <c r="FW31" s="661"/>
      <c r="FX31" s="661"/>
      <c r="FY31" s="661"/>
      <c r="FZ31" s="661"/>
      <c r="GA31" s="661"/>
      <c r="GB31" s="661"/>
      <c r="GC31" s="661"/>
      <c r="GD31" s="661"/>
      <c r="GE31" s="661"/>
      <c r="GF31" s="661"/>
      <c r="GG31" s="661"/>
      <c r="GH31" s="661"/>
      <c r="GI31" s="661"/>
      <c r="GJ31" s="661"/>
      <c r="GK31" s="661"/>
      <c r="GL31" s="661"/>
    </row>
    <row r="32" spans="1:194" s="664" customFormat="1" ht="17.100000000000001" customHeight="1" thickTop="1" thickBot="1" x14ac:dyDescent="0.35">
      <c r="A32" s="663" t="s">
        <v>94</v>
      </c>
      <c r="B32" s="160">
        <v>24</v>
      </c>
      <c r="C32" s="159">
        <v>0</v>
      </c>
      <c r="D32" s="159">
        <v>0</v>
      </c>
      <c r="E32" s="161">
        <v>379</v>
      </c>
      <c r="F32" s="159">
        <v>118</v>
      </c>
      <c r="G32" s="162">
        <v>-285</v>
      </c>
      <c r="H32" s="661"/>
      <c r="I32" s="661"/>
      <c r="J32" s="661"/>
      <c r="K32" s="661"/>
      <c r="L32" s="661"/>
      <c r="M32" s="661"/>
      <c r="N32" s="661"/>
      <c r="O32" s="661"/>
      <c r="P32" s="661"/>
      <c r="Q32" s="661"/>
      <c r="R32" s="661"/>
      <c r="S32" s="661"/>
      <c r="T32" s="661"/>
      <c r="U32" s="661"/>
      <c r="V32" s="661"/>
      <c r="W32" s="661"/>
      <c r="X32" s="661"/>
      <c r="Y32" s="661"/>
      <c r="Z32" s="661"/>
      <c r="AA32" s="661"/>
      <c r="AB32" s="661"/>
      <c r="AC32" s="661"/>
      <c r="AD32" s="661"/>
      <c r="AE32" s="661"/>
      <c r="AF32" s="661"/>
      <c r="AG32" s="661"/>
      <c r="AH32" s="661"/>
      <c r="AI32" s="661"/>
      <c r="AJ32" s="661"/>
      <c r="AK32" s="661"/>
      <c r="AL32" s="661"/>
      <c r="AM32" s="661"/>
      <c r="AN32" s="661"/>
      <c r="AO32" s="661"/>
      <c r="AP32" s="661"/>
      <c r="AQ32" s="661"/>
      <c r="AR32" s="661"/>
      <c r="AS32" s="661"/>
      <c r="AT32" s="661"/>
      <c r="AU32" s="661"/>
      <c r="AV32" s="661"/>
      <c r="AW32" s="661"/>
      <c r="AX32" s="661"/>
      <c r="AY32" s="661"/>
      <c r="AZ32" s="661"/>
      <c r="BA32" s="661"/>
      <c r="BB32" s="661"/>
      <c r="BC32" s="661"/>
      <c r="BD32" s="661"/>
      <c r="BE32" s="661"/>
      <c r="BF32" s="661"/>
      <c r="BG32" s="661"/>
      <c r="BH32" s="661"/>
      <c r="BI32" s="661"/>
      <c r="BJ32" s="661"/>
      <c r="BK32" s="661"/>
      <c r="BL32" s="661"/>
      <c r="BM32" s="661"/>
      <c r="BN32" s="661"/>
      <c r="BO32" s="661"/>
      <c r="BP32" s="661"/>
      <c r="BQ32" s="661"/>
      <c r="BR32" s="661"/>
      <c r="BS32" s="661"/>
      <c r="BT32" s="661"/>
      <c r="BU32" s="661"/>
      <c r="BV32" s="661"/>
      <c r="BW32" s="661"/>
      <c r="BX32" s="661"/>
      <c r="BY32" s="661"/>
      <c r="BZ32" s="661"/>
      <c r="CA32" s="661"/>
      <c r="CB32" s="661"/>
      <c r="CC32" s="661"/>
      <c r="CD32" s="661"/>
      <c r="CE32" s="661"/>
      <c r="CF32" s="661"/>
      <c r="CG32" s="661"/>
      <c r="CH32" s="661"/>
      <c r="CI32" s="661"/>
      <c r="CJ32" s="661"/>
      <c r="CK32" s="661"/>
      <c r="CL32" s="661"/>
      <c r="CM32" s="661"/>
      <c r="CN32" s="661"/>
      <c r="CO32" s="661"/>
      <c r="CP32" s="661"/>
      <c r="CQ32" s="661"/>
      <c r="CR32" s="661"/>
      <c r="CS32" s="661"/>
      <c r="CT32" s="661"/>
      <c r="CU32" s="661"/>
      <c r="CV32" s="661"/>
      <c r="CW32" s="661"/>
      <c r="CX32" s="661"/>
      <c r="CY32" s="661"/>
      <c r="CZ32" s="661"/>
      <c r="DA32" s="661"/>
      <c r="DB32" s="661"/>
      <c r="DC32" s="661"/>
      <c r="DD32" s="661"/>
      <c r="DE32" s="661"/>
      <c r="DF32" s="661"/>
      <c r="DG32" s="661"/>
      <c r="DH32" s="661"/>
      <c r="DI32" s="661"/>
      <c r="DJ32" s="661"/>
      <c r="DK32" s="661"/>
      <c r="DL32" s="661"/>
      <c r="DM32" s="661"/>
      <c r="DN32" s="661"/>
      <c r="DO32" s="661"/>
      <c r="DP32" s="661"/>
      <c r="DQ32" s="661"/>
      <c r="DR32" s="661"/>
      <c r="DS32" s="661"/>
      <c r="DT32" s="661"/>
      <c r="DU32" s="661"/>
      <c r="DV32" s="661"/>
      <c r="DW32" s="661"/>
      <c r="DX32" s="661"/>
      <c r="DY32" s="661"/>
      <c r="DZ32" s="661"/>
      <c r="EA32" s="661"/>
      <c r="EB32" s="661"/>
      <c r="EC32" s="661"/>
      <c r="ED32" s="661"/>
      <c r="EE32" s="661"/>
      <c r="EF32" s="661"/>
      <c r="EG32" s="661"/>
      <c r="EH32" s="661"/>
      <c r="EI32" s="661"/>
      <c r="EJ32" s="661"/>
      <c r="EK32" s="661"/>
      <c r="EL32" s="661"/>
      <c r="EM32" s="661"/>
      <c r="EN32" s="661"/>
      <c r="EO32" s="661"/>
      <c r="EP32" s="661"/>
      <c r="EQ32" s="661"/>
      <c r="ER32" s="661"/>
      <c r="ES32" s="661"/>
      <c r="ET32" s="661"/>
      <c r="EU32" s="661"/>
      <c r="EV32" s="661"/>
      <c r="EW32" s="661"/>
      <c r="EX32" s="661"/>
      <c r="EY32" s="661"/>
      <c r="EZ32" s="661"/>
      <c r="FA32" s="661"/>
      <c r="FB32" s="661"/>
      <c r="FC32" s="661"/>
      <c r="FD32" s="661"/>
      <c r="FE32" s="661"/>
      <c r="FF32" s="661"/>
      <c r="FG32" s="661"/>
      <c r="FH32" s="661"/>
      <c r="FI32" s="661"/>
      <c r="FJ32" s="661"/>
      <c r="FK32" s="661"/>
      <c r="FL32" s="661"/>
      <c r="FM32" s="661"/>
      <c r="FN32" s="661"/>
      <c r="FO32" s="661"/>
      <c r="FP32" s="661"/>
      <c r="FQ32" s="661"/>
      <c r="FR32" s="661"/>
      <c r="FS32" s="661"/>
      <c r="FT32" s="661"/>
      <c r="FU32" s="661"/>
      <c r="FV32" s="661"/>
      <c r="FW32" s="661"/>
      <c r="FX32" s="661"/>
      <c r="FY32" s="661"/>
      <c r="FZ32" s="661"/>
      <c r="GA32" s="661"/>
      <c r="GB32" s="661"/>
      <c r="GC32" s="661"/>
      <c r="GD32" s="661"/>
      <c r="GE32" s="661"/>
      <c r="GF32" s="661"/>
      <c r="GG32" s="661"/>
      <c r="GH32" s="661"/>
      <c r="GI32" s="661"/>
      <c r="GJ32" s="661"/>
      <c r="GK32" s="661"/>
      <c r="GL32" s="661"/>
    </row>
    <row r="33" spans="1:194" s="662" customFormat="1" ht="19.95" customHeight="1" thickTop="1" thickBot="1" x14ac:dyDescent="0.35">
      <c r="A33" s="665" t="s">
        <v>130</v>
      </c>
      <c r="B33" s="228">
        <v>185</v>
      </c>
      <c r="C33" s="163">
        <v>20</v>
      </c>
      <c r="D33" s="163">
        <v>17</v>
      </c>
      <c r="E33" s="382">
        <v>8883</v>
      </c>
      <c r="F33" s="228">
        <f>SUM(F3:F32)</f>
        <v>7765</v>
      </c>
      <c r="G33" s="383">
        <v>-1340</v>
      </c>
      <c r="H33" s="661"/>
      <c r="I33" s="661"/>
      <c r="J33" s="661"/>
      <c r="K33" s="661"/>
      <c r="L33" s="661"/>
      <c r="M33" s="661"/>
      <c r="N33" s="661"/>
      <c r="O33" s="661"/>
      <c r="P33" s="661"/>
      <c r="Q33" s="661"/>
      <c r="R33" s="661"/>
      <c r="S33" s="661"/>
      <c r="T33" s="661"/>
      <c r="U33" s="661"/>
      <c r="V33" s="661"/>
      <c r="W33" s="661"/>
      <c r="X33" s="661"/>
      <c r="Y33" s="661"/>
      <c r="Z33" s="661"/>
      <c r="AA33" s="661"/>
      <c r="AB33" s="661"/>
      <c r="AC33" s="661"/>
      <c r="AD33" s="661"/>
      <c r="AE33" s="661"/>
      <c r="AF33" s="661"/>
      <c r="AG33" s="661"/>
      <c r="AH33" s="661"/>
      <c r="AI33" s="661"/>
      <c r="AJ33" s="661"/>
      <c r="AK33" s="661"/>
      <c r="AL33" s="661"/>
      <c r="AM33" s="661"/>
      <c r="AN33" s="661"/>
      <c r="AO33" s="661"/>
      <c r="AP33" s="661"/>
      <c r="AQ33" s="661"/>
      <c r="AR33" s="661"/>
      <c r="AS33" s="661"/>
      <c r="AT33" s="661"/>
      <c r="AU33" s="661"/>
      <c r="AV33" s="661"/>
      <c r="AW33" s="661"/>
      <c r="AX33" s="661"/>
      <c r="AY33" s="661"/>
      <c r="AZ33" s="661"/>
      <c r="BA33" s="661"/>
      <c r="BB33" s="661"/>
      <c r="BC33" s="661"/>
      <c r="BD33" s="661"/>
      <c r="BE33" s="661"/>
      <c r="BF33" s="661"/>
      <c r="BG33" s="661"/>
      <c r="BH33" s="661"/>
      <c r="BI33" s="661"/>
      <c r="BJ33" s="661"/>
      <c r="BK33" s="661"/>
      <c r="BL33" s="661"/>
      <c r="BM33" s="661"/>
      <c r="BN33" s="661"/>
      <c r="BO33" s="661"/>
      <c r="BP33" s="661"/>
      <c r="BQ33" s="661"/>
      <c r="BR33" s="661"/>
      <c r="BS33" s="661"/>
      <c r="BT33" s="661"/>
      <c r="BU33" s="661"/>
      <c r="BV33" s="661"/>
      <c r="BW33" s="661"/>
      <c r="BX33" s="661"/>
      <c r="BY33" s="661"/>
      <c r="BZ33" s="661"/>
      <c r="CA33" s="661"/>
      <c r="CB33" s="661"/>
      <c r="CC33" s="661"/>
      <c r="CD33" s="661"/>
      <c r="CE33" s="661"/>
      <c r="CF33" s="661"/>
      <c r="CG33" s="661"/>
      <c r="CH33" s="661"/>
      <c r="CI33" s="661"/>
      <c r="CJ33" s="661"/>
      <c r="CK33" s="661"/>
      <c r="CL33" s="661"/>
      <c r="CM33" s="661"/>
      <c r="CN33" s="661"/>
      <c r="CO33" s="661"/>
      <c r="CP33" s="661"/>
      <c r="CQ33" s="661"/>
      <c r="CR33" s="661"/>
      <c r="CS33" s="661"/>
      <c r="CT33" s="661"/>
      <c r="CU33" s="661"/>
      <c r="CV33" s="661"/>
      <c r="CW33" s="661"/>
      <c r="CX33" s="661"/>
      <c r="CY33" s="661"/>
      <c r="CZ33" s="661"/>
      <c r="DA33" s="661"/>
      <c r="DB33" s="661"/>
      <c r="DC33" s="661"/>
      <c r="DD33" s="661"/>
      <c r="DE33" s="661"/>
      <c r="DF33" s="661"/>
      <c r="DG33" s="661"/>
      <c r="DH33" s="661"/>
      <c r="DI33" s="661"/>
      <c r="DJ33" s="661"/>
      <c r="DK33" s="661"/>
      <c r="DL33" s="661"/>
      <c r="DM33" s="661"/>
      <c r="DN33" s="661"/>
      <c r="DO33" s="661"/>
      <c r="DP33" s="661"/>
      <c r="DQ33" s="661"/>
      <c r="DR33" s="661"/>
      <c r="DS33" s="661"/>
      <c r="DT33" s="661"/>
      <c r="DU33" s="661"/>
      <c r="DV33" s="661"/>
      <c r="DW33" s="661"/>
      <c r="DX33" s="661"/>
      <c r="DY33" s="661"/>
      <c r="DZ33" s="661"/>
      <c r="EA33" s="661"/>
      <c r="EB33" s="661"/>
      <c r="EC33" s="661"/>
      <c r="ED33" s="661"/>
      <c r="EE33" s="661"/>
      <c r="EF33" s="661"/>
      <c r="EG33" s="661"/>
      <c r="EH33" s="661"/>
      <c r="EI33" s="661"/>
      <c r="EJ33" s="661"/>
      <c r="EK33" s="661"/>
      <c r="EL33" s="661"/>
      <c r="EM33" s="661"/>
      <c r="EN33" s="661"/>
      <c r="EO33" s="661"/>
      <c r="EP33" s="661"/>
      <c r="EQ33" s="661"/>
      <c r="ER33" s="661"/>
      <c r="ES33" s="661"/>
      <c r="ET33" s="661"/>
      <c r="EU33" s="661"/>
      <c r="EV33" s="661"/>
      <c r="EW33" s="661"/>
      <c r="EX33" s="661"/>
      <c r="EY33" s="661"/>
      <c r="EZ33" s="661"/>
      <c r="FA33" s="661"/>
      <c r="FB33" s="661"/>
      <c r="FC33" s="661"/>
      <c r="FD33" s="661"/>
      <c r="FE33" s="661"/>
      <c r="FF33" s="661"/>
      <c r="FG33" s="661"/>
      <c r="FH33" s="661"/>
      <c r="FI33" s="661"/>
      <c r="FJ33" s="661"/>
      <c r="FK33" s="661"/>
      <c r="FL33" s="661"/>
      <c r="FM33" s="661"/>
      <c r="FN33" s="661"/>
      <c r="FO33" s="661"/>
      <c r="FP33" s="661"/>
      <c r="FQ33" s="661"/>
      <c r="FR33" s="661"/>
      <c r="FS33" s="661"/>
      <c r="FT33" s="661"/>
      <c r="FU33" s="661"/>
      <c r="FV33" s="661"/>
      <c r="FW33" s="661"/>
      <c r="FX33" s="661"/>
      <c r="FY33" s="661"/>
      <c r="FZ33" s="661"/>
      <c r="GA33" s="661"/>
      <c r="GB33" s="661"/>
      <c r="GC33" s="661"/>
      <c r="GD33" s="661"/>
      <c r="GE33" s="661"/>
      <c r="GF33" s="661"/>
      <c r="GG33" s="661"/>
      <c r="GH33" s="661"/>
      <c r="GI33" s="661"/>
      <c r="GJ33" s="661"/>
      <c r="GK33" s="661"/>
      <c r="GL33" s="661"/>
    </row>
    <row r="34" spans="1:194" ht="11.25" customHeight="1" thickTop="1" x14ac:dyDescent="0.3">
      <c r="A34" s="666" t="s">
        <v>371</v>
      </c>
      <c r="B34" s="667"/>
      <c r="C34" s="667"/>
      <c r="D34" s="667"/>
      <c r="E34" s="667"/>
      <c r="F34" s="668"/>
      <c r="G34" s="667"/>
    </row>
    <row r="35" spans="1:194" ht="11.25" customHeight="1" x14ac:dyDescent="0.3">
      <c r="A35" s="666" t="s">
        <v>579</v>
      </c>
      <c r="B35" s="667"/>
      <c r="C35" s="667"/>
      <c r="D35" s="667"/>
      <c r="E35" s="667"/>
      <c r="F35" s="667"/>
      <c r="G35" s="667"/>
    </row>
    <row r="36" spans="1:194" ht="11.25" customHeight="1" x14ac:dyDescent="0.3">
      <c r="A36" s="666" t="s">
        <v>580</v>
      </c>
      <c r="B36" s="667"/>
      <c r="C36" s="667"/>
      <c r="D36" s="667"/>
      <c r="E36" s="667"/>
      <c r="F36" s="667"/>
      <c r="G36" s="667"/>
    </row>
    <row r="37" spans="1:194" ht="21.75" customHeight="1" thickBot="1" x14ac:dyDescent="0.35">
      <c r="A37" s="1096" t="s">
        <v>309</v>
      </c>
      <c r="B37" s="1096"/>
      <c r="C37" s="1096"/>
      <c r="D37" s="1096"/>
      <c r="E37" s="1096"/>
      <c r="F37" s="1096"/>
      <c r="G37" s="1096"/>
    </row>
    <row r="38" spans="1:194" s="670" customFormat="1" ht="15" customHeight="1" thickTop="1" thickBot="1" x14ac:dyDescent="0.35">
      <c r="A38" s="1097" t="s">
        <v>564</v>
      </c>
      <c r="B38" s="1097"/>
      <c r="C38" s="1097"/>
      <c r="D38" s="1097"/>
      <c r="E38" s="1097"/>
      <c r="F38" s="1097"/>
      <c r="G38" s="1097"/>
      <c r="H38" s="1097"/>
      <c r="I38" s="1098"/>
    </row>
    <row r="39" spans="1:194" ht="11.25" customHeight="1" thickTop="1" x14ac:dyDescent="0.2">
      <c r="A39" s="671" t="s">
        <v>522</v>
      </c>
      <c r="B39" s="672"/>
      <c r="C39" s="672"/>
      <c r="D39" s="672"/>
      <c r="E39" s="672"/>
      <c r="F39" s="672"/>
      <c r="G39" s="672"/>
      <c r="H39" s="673"/>
      <c r="I39" s="673"/>
    </row>
  </sheetData>
  <mergeCells count="3">
    <mergeCell ref="A37:G37"/>
    <mergeCell ref="A1:G1"/>
    <mergeCell ref="A38:I38"/>
  </mergeCells>
  <printOptions horizontalCentered="1"/>
  <pageMargins left="0.31496062992125984" right="0.31496062992125984" top="0.31496062992125984" bottom="0.31496062992125984" header="0.31496062992125984" footer="0.31496062992125984"/>
  <pageSetup paperSize="9" scale="77" orientation="landscape" r:id="rId1"/>
  <headerFooter>
    <oddFooter>&amp;R&amp;[42</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tabSelected="1" view="pageBreakPreview" zoomScale="85" zoomScaleNormal="100" zoomScaleSheetLayoutView="85" workbookViewId="0">
      <selection activeCell="D42" sqref="D42"/>
    </sheetView>
  </sheetViews>
  <sheetFormatPr defaultColWidth="8.88671875" defaultRowHeight="14.4" x14ac:dyDescent="0.3"/>
  <cols>
    <col min="1" max="1" width="33.33203125" style="346" customWidth="1"/>
    <col min="2" max="10" width="8.88671875" style="346"/>
    <col min="11" max="11" width="11.6640625" style="346" customWidth="1"/>
    <col min="12" max="13" width="8.88671875" style="346"/>
    <col min="14" max="14" width="11.44140625" style="346" customWidth="1"/>
    <col min="15" max="15" width="32.88671875" style="346" customWidth="1"/>
    <col min="16" max="18" width="9.109375" style="346" customWidth="1"/>
    <col min="19" max="16384" width="8.88671875" style="346"/>
  </cols>
  <sheetData>
    <row r="1" spans="1:15" s="466" customFormat="1" ht="28.2" customHeight="1" x14ac:dyDescent="0.25">
      <c r="A1" s="487" t="s">
        <v>510</v>
      </c>
    </row>
    <row r="2" spans="1:15" ht="15" x14ac:dyDescent="0.25">
      <c r="A2" s="467"/>
      <c r="B2" s="467" t="s">
        <v>556</v>
      </c>
      <c r="C2" s="467" t="s">
        <v>557</v>
      </c>
      <c r="D2" s="467" t="s">
        <v>558</v>
      </c>
    </row>
    <row r="3" spans="1:15" ht="15" x14ac:dyDescent="0.25">
      <c r="A3" s="468" t="s">
        <v>555</v>
      </c>
      <c r="B3" s="469">
        <v>7203</v>
      </c>
      <c r="C3" s="469">
        <v>1557</v>
      </c>
      <c r="D3" s="469">
        <v>2493</v>
      </c>
      <c r="E3" s="470">
        <f t="shared" ref="E3:E12" si="0">SUM(C3:D3)</f>
        <v>4050</v>
      </c>
    </row>
    <row r="4" spans="1:15" ht="15" x14ac:dyDescent="0.25">
      <c r="A4" s="468" t="s">
        <v>554</v>
      </c>
      <c r="B4" s="469">
        <v>3779</v>
      </c>
      <c r="C4" s="469">
        <v>1480</v>
      </c>
      <c r="D4" s="469">
        <v>3683</v>
      </c>
      <c r="E4" s="470">
        <f t="shared" si="0"/>
        <v>5163</v>
      </c>
    </row>
    <row r="5" spans="1:15" ht="15" x14ac:dyDescent="0.25">
      <c r="A5" s="468" t="s">
        <v>100</v>
      </c>
      <c r="B5" s="469">
        <v>7002</v>
      </c>
      <c r="C5" s="469">
        <v>2738</v>
      </c>
      <c r="D5" s="469">
        <v>1200</v>
      </c>
      <c r="E5" s="470">
        <f t="shared" si="0"/>
        <v>3938</v>
      </c>
    </row>
    <row r="6" spans="1:15" ht="15" x14ac:dyDescent="0.25">
      <c r="A6" s="468" t="s">
        <v>99</v>
      </c>
      <c r="B6" s="469">
        <v>7489</v>
      </c>
      <c r="C6" s="469">
        <v>3172</v>
      </c>
      <c r="D6" s="469">
        <v>2997</v>
      </c>
      <c r="E6" s="470">
        <f t="shared" si="0"/>
        <v>6169</v>
      </c>
    </row>
    <row r="7" spans="1:15" ht="15" x14ac:dyDescent="0.25">
      <c r="A7" s="468" t="s">
        <v>258</v>
      </c>
      <c r="B7" s="469">
        <v>8382</v>
      </c>
      <c r="C7" s="469">
        <v>2767</v>
      </c>
      <c r="D7" s="469">
        <v>876</v>
      </c>
      <c r="E7" s="470">
        <f t="shared" si="0"/>
        <v>3643</v>
      </c>
    </row>
    <row r="8" spans="1:15" ht="15" x14ac:dyDescent="0.25">
      <c r="A8" s="468" t="s">
        <v>98</v>
      </c>
      <c r="B8" s="469">
        <v>8791</v>
      </c>
      <c r="C8" s="469">
        <v>3826</v>
      </c>
      <c r="D8" s="469">
        <v>5780</v>
      </c>
      <c r="E8" s="470">
        <f t="shared" si="0"/>
        <v>9606</v>
      </c>
      <c r="F8" s="471">
        <v>3</v>
      </c>
    </row>
    <row r="9" spans="1:15" ht="15" x14ac:dyDescent="0.25">
      <c r="A9" s="468" t="s">
        <v>101</v>
      </c>
      <c r="B9" s="469">
        <v>8700</v>
      </c>
      <c r="C9" s="469">
        <v>3899</v>
      </c>
      <c r="D9" s="469">
        <v>6098</v>
      </c>
      <c r="E9" s="470">
        <f t="shared" si="0"/>
        <v>9997</v>
      </c>
      <c r="F9" s="471">
        <v>1</v>
      </c>
    </row>
    <row r="10" spans="1:15" ht="15" x14ac:dyDescent="0.25">
      <c r="A10" s="468" t="s">
        <v>102</v>
      </c>
      <c r="B10" s="469">
        <v>10275</v>
      </c>
      <c r="C10" s="469">
        <v>4348</v>
      </c>
      <c r="D10" s="469">
        <v>3699</v>
      </c>
      <c r="E10" s="470">
        <f t="shared" si="0"/>
        <v>8047</v>
      </c>
    </row>
    <row r="11" spans="1:15" ht="15" x14ac:dyDescent="0.25">
      <c r="A11" s="468" t="s">
        <v>103</v>
      </c>
      <c r="B11" s="469">
        <v>11129</v>
      </c>
      <c r="C11" s="469">
        <v>5238</v>
      </c>
      <c r="D11" s="469">
        <v>4596</v>
      </c>
      <c r="E11" s="470">
        <f t="shared" si="0"/>
        <v>9834</v>
      </c>
      <c r="F11" s="471">
        <v>2</v>
      </c>
    </row>
    <row r="12" spans="1:15" ht="15" x14ac:dyDescent="0.25">
      <c r="A12" s="468" t="s">
        <v>257</v>
      </c>
      <c r="B12" s="469">
        <v>11193</v>
      </c>
      <c r="C12" s="469">
        <v>2830</v>
      </c>
      <c r="D12" s="469">
        <v>1197</v>
      </c>
      <c r="E12" s="470">
        <f t="shared" si="0"/>
        <v>4027</v>
      </c>
    </row>
    <row r="13" spans="1:15" ht="15" x14ac:dyDescent="0.25">
      <c r="O13" s="472" t="s">
        <v>0</v>
      </c>
    </row>
    <row r="25" spans="15:17" ht="15" x14ac:dyDescent="0.25">
      <c r="O25" s="473"/>
      <c r="P25" s="474"/>
      <c r="Q25" s="475"/>
    </row>
    <row r="26" spans="15:17" ht="15" x14ac:dyDescent="0.25">
      <c r="O26" s="473"/>
    </row>
    <row r="27" spans="15:17" ht="15" x14ac:dyDescent="0.25">
      <c r="O27" s="473"/>
    </row>
    <row r="28" spans="15:17" ht="15" x14ac:dyDescent="0.25">
      <c r="O28" s="473"/>
    </row>
    <row r="29" spans="15:17" ht="15" x14ac:dyDescent="0.25">
      <c r="O29" s="473"/>
    </row>
    <row r="30" spans="15:17" ht="15" x14ac:dyDescent="0.25">
      <c r="O30" s="473"/>
    </row>
    <row r="31" spans="15:17" ht="15" x14ac:dyDescent="0.25">
      <c r="O31" s="473"/>
    </row>
    <row r="32" spans="15:17" ht="15" x14ac:dyDescent="0.25">
      <c r="O32" s="473"/>
    </row>
    <row r="33" spans="15:15" ht="15" x14ac:dyDescent="0.25">
      <c r="O33" s="473"/>
    </row>
    <row r="34" spans="15:15" ht="15" x14ac:dyDescent="0.25">
      <c r="O34" s="473"/>
    </row>
  </sheetData>
  <pageMargins left="0.70866141732283472" right="0.70866141732283472" top="0.55118110236220474" bottom="0.35433070866141736" header="0.31496062992125984" footer="0.31496062992125984"/>
  <pageSetup paperSize="9" orientation="landscape" r:id="rId1"/>
  <headerFooter>
    <oddFooter>&amp;R&amp;[43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view="pageBreakPreview" zoomScaleNormal="100" zoomScaleSheetLayoutView="100" workbookViewId="0">
      <selection activeCell="L26" sqref="L26"/>
    </sheetView>
  </sheetViews>
  <sheetFormatPr defaultColWidth="9.109375" defaultRowHeight="14.4" x14ac:dyDescent="0.3"/>
  <cols>
    <col min="1" max="9" width="9.109375" style="1"/>
    <col min="10" max="10" width="16.6640625" style="1" customWidth="1"/>
    <col min="11" max="16384" width="9.109375" style="1"/>
  </cols>
  <sheetData>
    <row r="1" spans="1:20" s="557" customFormat="1" ht="25.2" customHeight="1" x14ac:dyDescent="0.3">
      <c r="A1" s="556" t="s">
        <v>561</v>
      </c>
    </row>
    <row r="2" spans="1:20" x14ac:dyDescent="0.3">
      <c r="L2" s="416"/>
      <c r="M2" s="416"/>
      <c r="N2" s="416"/>
      <c r="O2" s="416"/>
      <c r="P2" s="416"/>
      <c r="Q2" s="416"/>
      <c r="R2" s="416"/>
      <c r="S2" s="416"/>
      <c r="T2" s="416"/>
    </row>
    <row r="3" spans="1:20" x14ac:dyDescent="0.3">
      <c r="L3" s="416"/>
      <c r="M3" s="416"/>
      <c r="N3" s="416"/>
      <c r="O3" s="416"/>
      <c r="P3" s="416"/>
      <c r="Q3" s="416"/>
      <c r="R3" s="416"/>
      <c r="S3" s="416"/>
      <c r="T3" s="416"/>
    </row>
    <row r="4" spans="1:20" x14ac:dyDescent="0.3">
      <c r="L4" s="416"/>
      <c r="M4" s="416"/>
      <c r="N4" s="416"/>
      <c r="O4" s="416"/>
      <c r="P4" s="416"/>
      <c r="Q4" s="416"/>
      <c r="R4" s="416"/>
      <c r="S4" s="416"/>
      <c r="T4" s="416"/>
    </row>
    <row r="5" spans="1:20" ht="15" thickBot="1" x14ac:dyDescent="0.35">
      <c r="L5" s="416"/>
      <c r="M5" s="416"/>
      <c r="N5" s="416"/>
      <c r="O5" s="416"/>
      <c r="P5" s="416"/>
      <c r="Q5" s="416"/>
      <c r="R5" s="416"/>
      <c r="S5" s="416"/>
      <c r="T5" s="416"/>
    </row>
    <row r="6" spans="1:20" ht="15.6" thickTop="1" thickBot="1" x14ac:dyDescent="0.35">
      <c r="B6" s="12" t="s">
        <v>237</v>
      </c>
      <c r="C6" s="415" t="s">
        <v>7</v>
      </c>
      <c r="D6" s="414" t="s">
        <v>6</v>
      </c>
      <c r="L6" s="416"/>
      <c r="M6" s="416"/>
      <c r="N6" s="416"/>
      <c r="O6" s="416"/>
      <c r="P6" s="416"/>
      <c r="Q6" s="416"/>
      <c r="R6" s="416"/>
      <c r="S6" s="416"/>
      <c r="T6" s="416"/>
    </row>
    <row r="7" spans="1:20" ht="15" thickTop="1" x14ac:dyDescent="0.3">
      <c r="A7" s="465" t="s">
        <v>181</v>
      </c>
      <c r="B7" s="411">
        <v>0.43700159489633172</v>
      </c>
      <c r="C7" s="411">
        <v>0.32187001594896331</v>
      </c>
      <c r="D7" s="411">
        <v>0.24112838915470494</v>
      </c>
      <c r="L7" s="416"/>
      <c r="M7" s="416"/>
      <c r="N7" s="416"/>
      <c r="O7" s="416"/>
      <c r="P7" s="416"/>
      <c r="Q7" s="416"/>
      <c r="R7" s="416"/>
      <c r="S7" s="416"/>
      <c r="T7" s="416"/>
    </row>
    <row r="8" spans="1:20" x14ac:dyDescent="0.3">
      <c r="A8" s="465" t="s">
        <v>9</v>
      </c>
      <c r="B8" s="412">
        <v>0.62930368997992903</v>
      </c>
      <c r="C8" s="412">
        <v>0.35958005249343833</v>
      </c>
      <c r="D8" s="412">
        <v>1.11162575266327E-2</v>
      </c>
      <c r="L8" s="416"/>
      <c r="M8" s="416"/>
      <c r="N8" s="416"/>
      <c r="O8" s="416"/>
      <c r="P8" s="416"/>
      <c r="Q8" s="416"/>
      <c r="R8" s="416"/>
      <c r="S8" s="416"/>
      <c r="T8" s="416"/>
    </row>
    <row r="9" spans="1:20" x14ac:dyDescent="0.3">
      <c r="A9" s="465" t="s">
        <v>10</v>
      </c>
      <c r="B9" s="412">
        <v>0.68845801126686756</v>
      </c>
      <c r="C9" s="412">
        <v>0.3018472422376523</v>
      </c>
      <c r="D9" s="412">
        <v>9.6947464954801523E-3</v>
      </c>
      <c r="L9" s="416"/>
      <c r="M9" s="416"/>
      <c r="N9" s="416"/>
      <c r="O9" s="416"/>
      <c r="P9" s="416"/>
      <c r="Q9" s="416"/>
      <c r="R9" s="416"/>
      <c r="S9" s="416"/>
      <c r="T9" s="416"/>
    </row>
    <row r="10" spans="1:20" x14ac:dyDescent="0.3">
      <c r="A10" s="465" t="s">
        <v>11</v>
      </c>
      <c r="B10" s="412">
        <v>0.68723504474799813</v>
      </c>
      <c r="C10" s="412">
        <v>0.30357983984926989</v>
      </c>
      <c r="D10" s="412">
        <v>9.1851154027319821E-3</v>
      </c>
    </row>
    <row r="11" spans="1:20" ht="16.5" customHeight="1" thickBot="1" x14ac:dyDescent="0.35">
      <c r="A11" s="465" t="s">
        <v>5</v>
      </c>
      <c r="B11" s="413">
        <v>0.58591658447231221</v>
      </c>
      <c r="C11" s="413">
        <v>0.32235451599267295</v>
      </c>
      <c r="D11" s="413">
        <v>9.1728899535014799E-2</v>
      </c>
    </row>
    <row r="12" spans="1:20" ht="15" thickTop="1" x14ac:dyDescent="0.3"/>
    <row r="24" spans="1:10" s="31" customFormat="1" ht="18" customHeight="1" x14ac:dyDescent="0.3">
      <c r="A24" s="1"/>
      <c r="B24" s="1"/>
      <c r="C24" s="1"/>
      <c r="D24" s="1"/>
      <c r="E24" s="1"/>
      <c r="F24" s="1"/>
      <c r="G24" s="1"/>
      <c r="H24" s="1"/>
      <c r="I24" s="1"/>
      <c r="J24" s="1"/>
    </row>
    <row r="25" spans="1:10" x14ac:dyDescent="0.3">
      <c r="A25" s="31"/>
      <c r="B25" s="31"/>
      <c r="C25" s="31"/>
      <c r="D25" s="31"/>
      <c r="E25" s="31"/>
      <c r="F25" s="31"/>
      <c r="G25" s="31"/>
      <c r="H25" s="31"/>
      <c r="I25" s="31"/>
      <c r="J25" s="31"/>
    </row>
    <row r="26" spans="1:10" x14ac:dyDescent="0.3">
      <c r="A26" s="12"/>
    </row>
    <row r="27" spans="1:10" x14ac:dyDescent="0.3">
      <c r="A27" s="185" t="s">
        <v>472</v>
      </c>
    </row>
  </sheetData>
  <printOptions horizontalCentered="1"/>
  <pageMargins left="0.70866141732283472" right="0.70866141732283472" top="0.74803149606299213" bottom="0.74803149606299213" header="0.31496062992125984" footer="0.31496062992125984"/>
  <pageSetup paperSize="9" orientation="landscape" r:id="rId1"/>
  <headerFooter>
    <oddFooter>&amp;R&amp;[3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7"/>
  <sheetViews>
    <sheetView view="pageBreakPreview" zoomScaleNormal="100" zoomScaleSheetLayoutView="100" workbookViewId="0">
      <selection activeCell="P21" sqref="P21"/>
    </sheetView>
  </sheetViews>
  <sheetFormatPr defaultColWidth="9.109375" defaultRowHeight="10.199999999999999" x14ac:dyDescent="0.2"/>
  <cols>
    <col min="1" max="1" width="12.6640625" style="58" customWidth="1"/>
    <col min="2" max="13" width="9.6640625" style="58" customWidth="1"/>
    <col min="14" max="16384" width="9.109375" style="58"/>
  </cols>
  <sheetData>
    <row r="1" spans="1:30" s="61" customFormat="1" ht="25.2" customHeight="1" thickBot="1" x14ac:dyDescent="0.25">
      <c r="A1" s="969" t="s">
        <v>530</v>
      </c>
      <c r="B1" s="969"/>
      <c r="C1" s="969"/>
      <c r="D1" s="969"/>
      <c r="E1" s="969"/>
      <c r="F1" s="969"/>
      <c r="G1" s="969"/>
      <c r="H1" s="969"/>
      <c r="I1" s="969"/>
      <c r="J1" s="969"/>
      <c r="K1" s="969"/>
      <c r="L1" s="969"/>
      <c r="M1" s="969"/>
      <c r="N1" s="333"/>
      <c r="O1" s="333"/>
      <c r="P1" s="333"/>
      <c r="Q1" s="333"/>
      <c r="R1" s="333"/>
      <c r="S1" s="333"/>
      <c r="T1" s="333"/>
      <c r="U1" s="333"/>
      <c r="V1" s="333"/>
      <c r="W1" s="333"/>
      <c r="X1" s="333"/>
      <c r="Y1" s="333"/>
      <c r="Z1" s="333"/>
      <c r="AA1" s="333"/>
      <c r="AB1" s="333"/>
      <c r="AC1" s="60"/>
      <c r="AD1" s="60"/>
    </row>
    <row r="2" spans="1:30" s="6" customFormat="1" ht="22.5" customHeight="1" thickTop="1" thickBot="1" x14ac:dyDescent="0.35">
      <c r="A2" s="932"/>
      <c r="B2" s="973" t="s">
        <v>192</v>
      </c>
      <c r="C2" s="972"/>
      <c r="D2" s="974"/>
      <c r="E2" s="971" t="s">
        <v>193</v>
      </c>
      <c r="F2" s="972"/>
      <c r="G2" s="974"/>
      <c r="H2" s="971" t="s">
        <v>194</v>
      </c>
      <c r="I2" s="972"/>
      <c r="J2" s="974"/>
      <c r="K2" s="971" t="s">
        <v>63</v>
      </c>
      <c r="L2" s="972"/>
      <c r="M2" s="972"/>
      <c r="N2" s="334"/>
      <c r="O2" s="334"/>
      <c r="P2" s="334"/>
      <c r="Q2" s="334"/>
      <c r="R2" s="334"/>
      <c r="S2" s="334"/>
      <c r="T2" s="334"/>
      <c r="U2" s="334"/>
      <c r="V2" s="334"/>
      <c r="W2" s="334"/>
      <c r="X2" s="334"/>
      <c r="Y2" s="334"/>
      <c r="Z2" s="334"/>
      <c r="AA2" s="334"/>
      <c r="AB2" s="334"/>
    </row>
    <row r="3" spans="1:30" s="54" customFormat="1" ht="26.25" customHeight="1" thickTop="1" thickBot="1" x14ac:dyDescent="0.25">
      <c r="A3" s="503" t="s">
        <v>195</v>
      </c>
      <c r="B3" s="55" t="s">
        <v>310</v>
      </c>
      <c r="C3" s="55" t="s">
        <v>311</v>
      </c>
      <c r="D3" s="55" t="s">
        <v>529</v>
      </c>
      <c r="E3" s="55" t="s">
        <v>310</v>
      </c>
      <c r="F3" s="55" t="s">
        <v>311</v>
      </c>
      <c r="G3" s="55" t="s">
        <v>529</v>
      </c>
      <c r="H3" s="55" t="s">
        <v>310</v>
      </c>
      <c r="I3" s="55" t="s">
        <v>311</v>
      </c>
      <c r="J3" s="55" t="s">
        <v>529</v>
      </c>
      <c r="K3" s="55" t="s">
        <v>310</v>
      </c>
      <c r="L3" s="55" t="s">
        <v>311</v>
      </c>
      <c r="M3" s="56" t="s">
        <v>529</v>
      </c>
      <c r="N3" s="333"/>
      <c r="O3" s="333"/>
      <c r="P3" s="333"/>
      <c r="Q3" s="333"/>
      <c r="R3" s="333"/>
      <c r="S3" s="333"/>
      <c r="T3" s="333"/>
      <c r="U3" s="333"/>
      <c r="V3" s="333"/>
      <c r="W3" s="333"/>
      <c r="X3" s="333"/>
      <c r="Y3" s="333"/>
      <c r="Z3" s="333"/>
      <c r="AA3" s="333"/>
      <c r="AB3" s="333"/>
      <c r="AC3" s="57"/>
      <c r="AD3" s="57"/>
    </row>
    <row r="4" spans="1:30" s="6" customFormat="1" ht="15.6" thickTop="1" thickBot="1" x14ac:dyDescent="0.35">
      <c r="A4" s="504" t="s">
        <v>300</v>
      </c>
      <c r="B4" s="43">
        <v>145</v>
      </c>
      <c r="C4" s="43">
        <v>69</v>
      </c>
      <c r="D4" s="430">
        <v>50</v>
      </c>
      <c r="E4" s="47">
        <v>57</v>
      </c>
      <c r="F4" s="47">
        <v>19</v>
      </c>
      <c r="G4" s="47">
        <v>14</v>
      </c>
      <c r="H4" s="47">
        <v>17</v>
      </c>
      <c r="I4" s="47">
        <v>6</v>
      </c>
      <c r="J4" s="47">
        <v>7</v>
      </c>
      <c r="K4" s="47">
        <v>219</v>
      </c>
      <c r="L4" s="47">
        <v>94</v>
      </c>
      <c r="M4" s="46">
        <v>71</v>
      </c>
    </row>
    <row r="5" spans="1:30" s="6" customFormat="1" ht="15.6" thickTop="1" thickBot="1" x14ac:dyDescent="0.35">
      <c r="A5" s="505" t="s">
        <v>302</v>
      </c>
      <c r="B5" s="44">
        <v>645</v>
      </c>
      <c r="C5" s="44">
        <v>605</v>
      </c>
      <c r="D5" s="431">
        <v>778</v>
      </c>
      <c r="E5" s="48">
        <v>257</v>
      </c>
      <c r="F5" s="48">
        <v>260</v>
      </c>
      <c r="G5" s="48">
        <v>236</v>
      </c>
      <c r="H5" s="48">
        <v>52</v>
      </c>
      <c r="I5" s="48">
        <v>50</v>
      </c>
      <c r="J5" s="48">
        <v>42</v>
      </c>
      <c r="K5" s="48">
        <v>954</v>
      </c>
      <c r="L5" s="48">
        <v>915</v>
      </c>
      <c r="M5" s="49">
        <v>1056</v>
      </c>
    </row>
    <row r="6" spans="1:30" s="6" customFormat="1" ht="15.6" thickTop="1" thickBot="1" x14ac:dyDescent="0.35">
      <c r="A6" s="504" t="s">
        <v>303</v>
      </c>
      <c r="B6" s="43">
        <v>806</v>
      </c>
      <c r="C6" s="43">
        <v>895</v>
      </c>
      <c r="D6" s="430">
        <v>1157</v>
      </c>
      <c r="E6" s="47">
        <v>271</v>
      </c>
      <c r="F6" s="47">
        <v>304</v>
      </c>
      <c r="G6" s="47">
        <v>345</v>
      </c>
      <c r="H6" s="47">
        <v>48</v>
      </c>
      <c r="I6" s="47">
        <v>56</v>
      </c>
      <c r="J6" s="47">
        <v>57</v>
      </c>
      <c r="K6" s="47">
        <v>1125</v>
      </c>
      <c r="L6" s="47">
        <v>1255</v>
      </c>
      <c r="M6" s="46">
        <v>1559</v>
      </c>
    </row>
    <row r="7" spans="1:30" s="6" customFormat="1" ht="15.6" thickTop="1" thickBot="1" x14ac:dyDescent="0.35">
      <c r="A7" s="505" t="s">
        <v>301</v>
      </c>
      <c r="B7" s="44">
        <v>947</v>
      </c>
      <c r="C7" s="44">
        <v>940</v>
      </c>
      <c r="D7" s="431">
        <v>1293</v>
      </c>
      <c r="E7" s="48">
        <v>287</v>
      </c>
      <c r="F7" s="48">
        <v>276</v>
      </c>
      <c r="G7" s="48">
        <v>346</v>
      </c>
      <c r="H7" s="48">
        <v>75</v>
      </c>
      <c r="I7" s="48">
        <v>53</v>
      </c>
      <c r="J7" s="48">
        <v>59</v>
      </c>
      <c r="K7" s="48">
        <v>1309</v>
      </c>
      <c r="L7" s="48">
        <v>1269</v>
      </c>
      <c r="M7" s="49">
        <v>1698</v>
      </c>
    </row>
    <row r="8" spans="1:30" s="6" customFormat="1" ht="15.6" thickTop="1" thickBot="1" x14ac:dyDescent="0.35">
      <c r="A8" s="504" t="s">
        <v>9</v>
      </c>
      <c r="B8" s="43">
        <v>2912</v>
      </c>
      <c r="C8" s="43">
        <v>2813</v>
      </c>
      <c r="D8" s="430">
        <v>3046</v>
      </c>
      <c r="E8" s="47">
        <v>1158</v>
      </c>
      <c r="F8" s="47">
        <v>1053</v>
      </c>
      <c r="G8" s="47">
        <v>839</v>
      </c>
      <c r="H8" s="47">
        <v>353</v>
      </c>
      <c r="I8" s="47">
        <v>268</v>
      </c>
      <c r="J8" s="47">
        <v>191</v>
      </c>
      <c r="K8" s="47">
        <v>4423</v>
      </c>
      <c r="L8" s="47">
        <v>4134</v>
      </c>
      <c r="M8" s="46">
        <v>4076</v>
      </c>
    </row>
    <row r="9" spans="1:30" s="6" customFormat="1" ht="15.6" thickTop="1" thickBot="1" x14ac:dyDescent="0.35">
      <c r="A9" s="505" t="s">
        <v>10</v>
      </c>
      <c r="B9" s="44">
        <v>2936</v>
      </c>
      <c r="C9" s="44">
        <v>3127</v>
      </c>
      <c r="D9" s="431">
        <v>3501</v>
      </c>
      <c r="E9" s="48">
        <v>1500</v>
      </c>
      <c r="F9" s="48">
        <v>1507</v>
      </c>
      <c r="G9" s="48">
        <v>1371</v>
      </c>
      <c r="H9" s="48">
        <v>425</v>
      </c>
      <c r="I9" s="48">
        <v>472</v>
      </c>
      <c r="J9" s="48">
        <v>383</v>
      </c>
      <c r="K9" s="48">
        <v>4861</v>
      </c>
      <c r="L9" s="48">
        <v>5106</v>
      </c>
      <c r="M9" s="49">
        <v>5255</v>
      </c>
    </row>
    <row r="10" spans="1:30" s="6" customFormat="1" ht="15.6" thickTop="1" thickBot="1" x14ac:dyDescent="0.35">
      <c r="A10" s="504" t="s">
        <v>196</v>
      </c>
      <c r="B10" s="43">
        <v>1104</v>
      </c>
      <c r="C10" s="43">
        <v>1293</v>
      </c>
      <c r="D10" s="430">
        <v>1962</v>
      </c>
      <c r="E10" s="47">
        <v>474</v>
      </c>
      <c r="F10" s="47">
        <v>548</v>
      </c>
      <c r="G10" s="47">
        <v>746</v>
      </c>
      <c r="H10" s="47">
        <v>88</v>
      </c>
      <c r="I10" s="47">
        <v>123</v>
      </c>
      <c r="J10" s="47">
        <v>210</v>
      </c>
      <c r="K10" s="47">
        <v>1666</v>
      </c>
      <c r="L10" s="47">
        <v>1964</v>
      </c>
      <c r="M10" s="46">
        <v>2918</v>
      </c>
    </row>
    <row r="11" spans="1:30" s="6" customFormat="1" ht="15.6" thickTop="1" thickBot="1" x14ac:dyDescent="0.35">
      <c r="A11" s="505" t="s">
        <v>19</v>
      </c>
      <c r="B11" s="45">
        <v>9495</v>
      </c>
      <c r="C11" s="45">
        <v>9742</v>
      </c>
      <c r="D11" s="432">
        <v>11787</v>
      </c>
      <c r="E11" s="50">
        <v>4004</v>
      </c>
      <c r="F11" s="50">
        <v>3967</v>
      </c>
      <c r="G11" s="50">
        <v>3897</v>
      </c>
      <c r="H11" s="50">
        <v>1058</v>
      </c>
      <c r="I11" s="50">
        <v>1028</v>
      </c>
      <c r="J11" s="50">
        <v>949</v>
      </c>
      <c r="K11" s="50">
        <v>14557</v>
      </c>
      <c r="L11" s="50">
        <v>14737</v>
      </c>
      <c r="M11" s="51">
        <v>16633</v>
      </c>
    </row>
    <row r="12" spans="1:30" s="6" customFormat="1" ht="15.6" thickTop="1" thickBot="1" x14ac:dyDescent="0.35">
      <c r="A12" s="965" t="s">
        <v>312</v>
      </c>
      <c r="B12" s="965"/>
      <c r="C12" s="965"/>
      <c r="D12" s="965"/>
      <c r="E12" s="965"/>
      <c r="F12" s="965"/>
      <c r="G12" s="965"/>
      <c r="H12" s="965"/>
      <c r="I12" s="965"/>
      <c r="J12" s="965"/>
      <c r="K12" s="965"/>
      <c r="L12" s="965"/>
      <c r="M12" s="970"/>
    </row>
    <row r="13" spans="1:30" s="6" customFormat="1" ht="15.6" thickTop="1" thickBot="1" x14ac:dyDescent="0.35">
      <c r="A13" s="504" t="s">
        <v>300</v>
      </c>
      <c r="B13" s="388">
        <v>0.52</v>
      </c>
      <c r="C13" s="388">
        <v>0.23</v>
      </c>
      <c r="D13" s="388">
        <f t="shared" ref="D13:D20" si="0">D4/AZ18*1000</f>
        <v>0.15082273803598631</v>
      </c>
      <c r="E13" s="391">
        <v>0.21</v>
      </c>
      <c r="F13" s="391">
        <v>0.06</v>
      </c>
      <c r="G13" s="391">
        <f t="shared" ref="G13:G20" si="1">G4/AZ18*1000</f>
        <v>4.2230366650076165E-2</v>
      </c>
      <c r="H13" s="391">
        <v>0.06</v>
      </c>
      <c r="I13" s="391">
        <v>0.02</v>
      </c>
      <c r="J13" s="391">
        <f t="shared" ref="J13:J20" si="2">J4/AZ18*1000</f>
        <v>2.1115183325038082E-2</v>
      </c>
      <c r="K13" s="391">
        <v>0.79</v>
      </c>
      <c r="L13" s="391">
        <v>0.31</v>
      </c>
      <c r="M13" s="395">
        <f t="shared" ref="M13:M20" si="3">M4/AZ18*1000</f>
        <v>0.21416828801110055</v>
      </c>
    </row>
    <row r="14" spans="1:30" s="6" customFormat="1" ht="15.6" thickTop="1" thickBot="1" x14ac:dyDescent="0.35">
      <c r="A14" s="505" t="s">
        <v>302</v>
      </c>
      <c r="B14" s="389">
        <v>2.44</v>
      </c>
      <c r="C14" s="389">
        <v>2.1</v>
      </c>
      <c r="D14" s="389">
        <f t="shared" si="0"/>
        <v>2.1880914948489854</v>
      </c>
      <c r="E14" s="392">
        <v>0.97</v>
      </c>
      <c r="F14" s="392">
        <v>0.9</v>
      </c>
      <c r="G14" s="409">
        <f t="shared" si="1"/>
        <v>0.6637398364837539</v>
      </c>
      <c r="H14" s="392">
        <v>0.2</v>
      </c>
      <c r="I14" s="392">
        <v>0.17</v>
      </c>
      <c r="J14" s="409">
        <f t="shared" si="2"/>
        <v>0.11812319123863416</v>
      </c>
      <c r="K14" s="392">
        <v>3.61</v>
      </c>
      <c r="L14" s="392">
        <v>3.17</v>
      </c>
      <c r="M14" s="410">
        <f t="shared" si="3"/>
        <v>2.9699545225713733</v>
      </c>
    </row>
    <row r="15" spans="1:30" s="6" customFormat="1" ht="15.6" thickTop="1" thickBot="1" x14ac:dyDescent="0.35">
      <c r="A15" s="504" t="s">
        <v>303</v>
      </c>
      <c r="B15" s="388">
        <v>2.82</v>
      </c>
      <c r="C15" s="388">
        <v>3.27</v>
      </c>
      <c r="D15" s="388">
        <f t="shared" si="0"/>
        <v>3.6215552967985074</v>
      </c>
      <c r="E15" s="391">
        <v>0.95</v>
      </c>
      <c r="F15" s="391">
        <v>1.1100000000000001</v>
      </c>
      <c r="G15" s="391">
        <f t="shared" si="1"/>
        <v>1.0798933253202119</v>
      </c>
      <c r="H15" s="391">
        <v>0.17</v>
      </c>
      <c r="I15" s="391">
        <v>0.2</v>
      </c>
      <c r="J15" s="391">
        <f t="shared" si="2"/>
        <v>0.17841715809638281</v>
      </c>
      <c r="K15" s="391">
        <v>3.94</v>
      </c>
      <c r="L15" s="391">
        <v>4.58</v>
      </c>
      <c r="M15" s="395">
        <f t="shared" si="3"/>
        <v>4.879865780215102</v>
      </c>
    </row>
    <row r="16" spans="1:30" s="6" customFormat="1" ht="15.6" thickTop="1" thickBot="1" x14ac:dyDescent="0.35">
      <c r="A16" s="505" t="s">
        <v>301</v>
      </c>
      <c r="B16" s="389">
        <v>3.02</v>
      </c>
      <c r="C16" s="389">
        <v>3.24</v>
      </c>
      <c r="D16" s="389">
        <f t="shared" si="0"/>
        <v>4.2699196872027896</v>
      </c>
      <c r="E16" s="392">
        <v>0.92</v>
      </c>
      <c r="F16" s="392">
        <v>0.95</v>
      </c>
      <c r="G16" s="409">
        <f t="shared" si="1"/>
        <v>1.1426080524146678</v>
      </c>
      <c r="H16" s="392">
        <v>0.24</v>
      </c>
      <c r="I16" s="392">
        <v>0.18</v>
      </c>
      <c r="J16" s="409">
        <f t="shared" si="2"/>
        <v>0.19483778928458206</v>
      </c>
      <c r="K16" s="392">
        <v>4.18</v>
      </c>
      <c r="L16" s="392">
        <v>4.37</v>
      </c>
      <c r="M16" s="410">
        <f t="shared" si="3"/>
        <v>5.6073655289020401</v>
      </c>
    </row>
    <row r="17" spans="1:52" s="6" customFormat="1" ht="18" thickTop="1" thickBot="1" x14ac:dyDescent="0.35">
      <c r="A17" s="504" t="s">
        <v>9</v>
      </c>
      <c r="B17" s="388">
        <v>3.08</v>
      </c>
      <c r="C17" s="388">
        <v>2.64</v>
      </c>
      <c r="D17" s="388">
        <f t="shared" si="0"/>
        <v>3.2645764517505031</v>
      </c>
      <c r="E17" s="391">
        <v>1.22</v>
      </c>
      <c r="F17" s="391">
        <v>0.99</v>
      </c>
      <c r="G17" s="391">
        <f t="shared" si="1"/>
        <v>0.89920539823331325</v>
      </c>
      <c r="H17" s="391">
        <v>0.37</v>
      </c>
      <c r="I17" s="391">
        <v>0.25</v>
      </c>
      <c r="J17" s="391">
        <f t="shared" si="2"/>
        <v>0.20470587730937168</v>
      </c>
      <c r="K17" s="391">
        <v>4.68</v>
      </c>
      <c r="L17" s="391">
        <v>3.88</v>
      </c>
      <c r="M17" s="395">
        <f t="shared" si="3"/>
        <v>4.3684877272931883</v>
      </c>
      <c r="AY17" s="407" t="s">
        <v>534</v>
      </c>
      <c r="AZ17" s="408"/>
    </row>
    <row r="18" spans="1:52" s="6" customFormat="1" ht="18" thickTop="1" thickBot="1" x14ac:dyDescent="0.35">
      <c r="A18" s="505" t="s">
        <v>10</v>
      </c>
      <c r="B18" s="389">
        <v>2.81</v>
      </c>
      <c r="C18" s="389">
        <v>2.73</v>
      </c>
      <c r="D18" s="389">
        <f t="shared" si="0"/>
        <v>2.5500281879722579</v>
      </c>
      <c r="E18" s="392">
        <v>1.44</v>
      </c>
      <c r="F18" s="392">
        <v>1.32</v>
      </c>
      <c r="G18" s="409">
        <f t="shared" si="1"/>
        <v>0.99859715672949612</v>
      </c>
      <c r="H18" s="392">
        <v>0.41</v>
      </c>
      <c r="I18" s="392">
        <v>0.41</v>
      </c>
      <c r="J18" s="409">
        <f t="shared" si="2"/>
        <v>0.27896623707322898</v>
      </c>
      <c r="K18" s="392">
        <v>4.66</v>
      </c>
      <c r="L18" s="392">
        <v>4.46</v>
      </c>
      <c r="M18" s="410">
        <f t="shared" si="3"/>
        <v>3.8275915817749828</v>
      </c>
      <c r="AY18" s="407" t="s">
        <v>535</v>
      </c>
      <c r="AZ18" s="408">
        <v>331515</v>
      </c>
    </row>
    <row r="19" spans="1:52" s="6" customFormat="1" ht="18" thickTop="1" thickBot="1" x14ac:dyDescent="0.35">
      <c r="A19" s="504" t="s">
        <v>196</v>
      </c>
      <c r="B19" s="388">
        <v>1.4</v>
      </c>
      <c r="C19" s="388">
        <v>1.48</v>
      </c>
      <c r="D19" s="388">
        <f t="shared" si="0"/>
        <v>1.7112579315758487</v>
      </c>
      <c r="E19" s="393">
        <v>0.6</v>
      </c>
      <c r="F19" s="393">
        <v>0.63</v>
      </c>
      <c r="G19" s="391">
        <f t="shared" si="1"/>
        <v>0.65066178234229521</v>
      </c>
      <c r="H19" s="393">
        <v>0.11</v>
      </c>
      <c r="I19" s="393">
        <v>0.14000000000000001</v>
      </c>
      <c r="J19" s="391">
        <f t="shared" si="2"/>
        <v>0.18316216393013673</v>
      </c>
      <c r="K19" s="393">
        <v>2.12</v>
      </c>
      <c r="L19" s="393">
        <v>2.2400000000000002</v>
      </c>
      <c r="M19" s="395">
        <f t="shared" si="3"/>
        <v>2.5450818778482809</v>
      </c>
      <c r="AY19" s="407" t="s">
        <v>536</v>
      </c>
      <c r="AZ19" s="408">
        <v>355561</v>
      </c>
    </row>
    <row r="20" spans="1:52" s="6" customFormat="1" ht="18" thickTop="1" thickBot="1" x14ac:dyDescent="0.35">
      <c r="A20" s="505" t="s">
        <v>19</v>
      </c>
      <c r="B20" s="390">
        <v>2.42</v>
      </c>
      <c r="C20" s="390">
        <v>2.2999999999999998</v>
      </c>
      <c r="D20" s="389">
        <f t="shared" si="0"/>
        <v>2.4752906686770837</v>
      </c>
      <c r="E20" s="394">
        <v>1.02</v>
      </c>
      <c r="F20" s="394">
        <v>0.94</v>
      </c>
      <c r="G20" s="409">
        <f t="shared" si="1"/>
        <v>0.81837683344655932</v>
      </c>
      <c r="H20" s="394">
        <v>0.27</v>
      </c>
      <c r="I20" s="394">
        <v>0.24</v>
      </c>
      <c r="J20" s="409">
        <f t="shared" si="2"/>
        <v>0.19929166408539511</v>
      </c>
      <c r="K20" s="394">
        <v>3.72</v>
      </c>
      <c r="L20" s="394">
        <v>3.48</v>
      </c>
      <c r="M20" s="410">
        <f t="shared" si="3"/>
        <v>3.4929591662090376</v>
      </c>
      <c r="AY20" s="407" t="s">
        <v>537</v>
      </c>
      <c r="AZ20" s="408">
        <v>319476</v>
      </c>
    </row>
    <row r="21" spans="1:52" s="59" customFormat="1" ht="17.399999999999999" customHeight="1" thickTop="1" thickBot="1" x14ac:dyDescent="0.35">
      <c r="A21" s="933" t="s">
        <v>532</v>
      </c>
      <c r="B21" s="934"/>
      <c r="C21" s="934"/>
      <c r="D21" s="934"/>
      <c r="E21" s="934"/>
      <c r="F21" s="934"/>
      <c r="G21" s="934"/>
      <c r="H21" s="934"/>
      <c r="I21" s="788"/>
      <c r="J21" s="788"/>
      <c r="K21" s="788"/>
      <c r="L21" s="788"/>
      <c r="M21" s="788"/>
      <c r="AY21" s="507" t="s">
        <v>538</v>
      </c>
      <c r="AZ21" s="508">
        <v>302816</v>
      </c>
    </row>
    <row r="22" spans="1:52" ht="17.399999999999999" customHeight="1" thickBot="1" x14ac:dyDescent="0.25">
      <c r="A22" s="935" t="s">
        <v>472</v>
      </c>
      <c r="B22" s="936"/>
      <c r="C22" s="936"/>
      <c r="D22" s="936"/>
      <c r="E22" s="936"/>
      <c r="F22" s="936"/>
      <c r="G22" s="936"/>
      <c r="H22" s="936"/>
      <c r="I22" s="384"/>
      <c r="J22" s="384"/>
      <c r="K22" s="384"/>
      <c r="L22" s="384"/>
      <c r="M22" s="384"/>
      <c r="AY22" s="407" t="s">
        <v>9</v>
      </c>
      <c r="AZ22" s="408">
        <v>933046</v>
      </c>
    </row>
    <row r="23" spans="1:52" ht="10.95" thickBot="1" x14ac:dyDescent="0.25">
      <c r="A23" s="333"/>
      <c r="B23" s="333"/>
      <c r="C23" s="333"/>
      <c r="D23" s="333"/>
      <c r="E23" s="333"/>
      <c r="F23" s="333"/>
      <c r="G23" s="333"/>
      <c r="H23" s="333"/>
      <c r="I23" s="333"/>
      <c r="J23" s="333"/>
      <c r="K23" s="333"/>
      <c r="L23" s="333"/>
      <c r="M23" s="333"/>
      <c r="AY23" s="407" t="s">
        <v>10</v>
      </c>
      <c r="AZ23" s="408">
        <v>1372926</v>
      </c>
    </row>
    <row r="24" spans="1:52" ht="15.75" customHeight="1" thickBot="1" x14ac:dyDescent="0.25">
      <c r="A24" s="333"/>
      <c r="B24" s="333"/>
      <c r="C24" s="333"/>
      <c r="D24" s="333"/>
      <c r="E24" s="333"/>
      <c r="F24" s="333"/>
      <c r="G24" s="333"/>
      <c r="H24" s="333"/>
      <c r="I24" s="333"/>
      <c r="J24" s="333"/>
      <c r="K24" s="333"/>
      <c r="L24" s="333"/>
      <c r="M24" s="333"/>
      <c r="AY24" s="407" t="s">
        <v>539</v>
      </c>
      <c r="AZ24" s="408">
        <v>1146525</v>
      </c>
    </row>
    <row r="25" spans="1:52" ht="15.75" customHeight="1" thickBot="1" x14ac:dyDescent="0.35">
      <c r="AY25" s="688"/>
      <c r="AZ25" s="408">
        <f>SUM(AZ18:AZ24)</f>
        <v>4761865</v>
      </c>
    </row>
    <row r="26" spans="1:52" ht="15.75" customHeight="1" x14ac:dyDescent="0.2"/>
    <row r="27" spans="1:52" ht="15.75" customHeight="1" x14ac:dyDescent="0.2"/>
    <row r="28" spans="1:52" ht="15.75" customHeight="1" x14ac:dyDescent="0.2"/>
    <row r="29" spans="1:52" ht="15.75" customHeight="1" x14ac:dyDescent="0.2"/>
    <row r="30" spans="1:52" ht="15.75" customHeight="1" x14ac:dyDescent="0.2"/>
    <row r="31" spans="1:52" ht="15.75" customHeight="1" x14ac:dyDescent="0.2"/>
    <row r="32" spans="1:5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sheetData>
  <mergeCells count="6">
    <mergeCell ref="A1:M1"/>
    <mergeCell ref="A12:M12"/>
    <mergeCell ref="K2:M2"/>
    <mergeCell ref="B2:D2"/>
    <mergeCell ref="E2:G2"/>
    <mergeCell ref="H2:J2"/>
  </mergeCells>
  <printOptions horizontalCentered="1"/>
  <pageMargins left="0.70866141732283472" right="0.70866141732283472" top="0.74803149606299213" bottom="0.74803149606299213" header="0.31496062992125984" footer="0.31496062992125984"/>
  <pageSetup paperSize="9" fitToHeight="0" orientation="landscape" r:id="rId1"/>
  <headerFooter>
    <oddFooter>&amp;R&amp;[4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view="pageBreakPreview" zoomScaleNormal="100" zoomScaleSheetLayoutView="100" workbookViewId="0">
      <selection activeCell="Z11" sqref="Z11"/>
    </sheetView>
  </sheetViews>
  <sheetFormatPr defaultColWidth="9.109375" defaultRowHeight="14.4" x14ac:dyDescent="0.3"/>
  <cols>
    <col min="1" max="1" width="9.109375" style="12"/>
    <col min="2" max="3" width="9.109375" style="38"/>
    <col min="4" max="13" width="9.109375" style="12"/>
    <col min="14" max="14" width="9.109375" style="12" customWidth="1"/>
    <col min="15" max="15" width="9.109375" style="12"/>
    <col min="16" max="25" width="0" style="12" hidden="1" customWidth="1"/>
    <col min="26" max="16384" width="9.109375" style="12"/>
  </cols>
  <sheetData>
    <row r="1" spans="1:20" s="559" customFormat="1" ht="25.2" customHeight="1" x14ac:dyDescent="0.3">
      <c r="A1" s="556" t="s">
        <v>583</v>
      </c>
      <c r="B1" s="558"/>
      <c r="C1" s="558"/>
    </row>
    <row r="2" spans="1:20" x14ac:dyDescent="0.3">
      <c r="B2" s="38" t="s">
        <v>292</v>
      </c>
      <c r="C2" s="38" t="s">
        <v>293</v>
      </c>
    </row>
    <row r="3" spans="1:20" x14ac:dyDescent="0.3">
      <c r="A3" s="12">
        <v>1974</v>
      </c>
      <c r="B3" s="38">
        <v>71.5</v>
      </c>
      <c r="C3" s="38">
        <v>28.5</v>
      </c>
    </row>
    <row r="4" spans="1:20" x14ac:dyDescent="0.3">
      <c r="A4" s="12">
        <v>1981</v>
      </c>
      <c r="B4" s="38">
        <v>73.5</v>
      </c>
      <c r="C4" s="38">
        <v>26.5</v>
      </c>
    </row>
    <row r="5" spans="1:20" x14ac:dyDescent="0.3">
      <c r="A5" s="12">
        <v>1996</v>
      </c>
      <c r="B5" s="38">
        <v>62.1</v>
      </c>
      <c r="C5" s="38">
        <v>37.9</v>
      </c>
    </row>
    <row r="6" spans="1:20" x14ac:dyDescent="0.3">
      <c r="A6" s="12">
        <v>1998</v>
      </c>
      <c r="B6" s="38">
        <v>59.9</v>
      </c>
      <c r="C6" s="38">
        <v>40.1</v>
      </c>
    </row>
    <row r="7" spans="1:20" x14ac:dyDescent="0.3">
      <c r="A7" s="12">
        <v>1999</v>
      </c>
      <c r="B7" s="38">
        <v>58.2</v>
      </c>
      <c r="C7" s="38">
        <v>41.8</v>
      </c>
    </row>
    <row r="8" spans="1:20" x14ac:dyDescent="0.3">
      <c r="A8" s="12">
        <v>2000</v>
      </c>
      <c r="B8" s="38">
        <v>56.5</v>
      </c>
      <c r="C8" s="38">
        <v>43.5</v>
      </c>
    </row>
    <row r="9" spans="1:20" x14ac:dyDescent="0.3">
      <c r="A9" s="12">
        <v>2001</v>
      </c>
      <c r="B9" s="38">
        <v>56</v>
      </c>
      <c r="C9" s="38">
        <v>44</v>
      </c>
    </row>
    <row r="10" spans="1:20" x14ac:dyDescent="0.3">
      <c r="A10" s="12">
        <v>2002</v>
      </c>
      <c r="B10" s="38">
        <v>55.2</v>
      </c>
      <c r="C10" s="38">
        <v>44.8</v>
      </c>
    </row>
    <row r="11" spans="1:20" x14ac:dyDescent="0.3">
      <c r="A11" s="12">
        <v>2003</v>
      </c>
      <c r="B11" s="38">
        <v>54.4</v>
      </c>
      <c r="C11" s="38">
        <v>45.6</v>
      </c>
    </row>
    <row r="12" spans="1:20" ht="15" thickBot="1" x14ac:dyDescent="0.35">
      <c r="A12" s="12">
        <v>2004</v>
      </c>
      <c r="B12" s="38">
        <v>54</v>
      </c>
      <c r="C12" s="38">
        <v>46</v>
      </c>
      <c r="P12" s="262" t="s">
        <v>417</v>
      </c>
      <c r="Q12" s="262"/>
      <c r="R12" s="262"/>
      <c r="S12" s="262"/>
      <c r="T12" s="257"/>
    </row>
    <row r="13" spans="1:20" ht="15.6" thickTop="1" thickBot="1" x14ac:dyDescent="0.35">
      <c r="A13" s="12">
        <v>2005</v>
      </c>
      <c r="B13" s="38">
        <v>53.4</v>
      </c>
      <c r="C13" s="38">
        <v>46.6</v>
      </c>
      <c r="P13" s="263" t="s">
        <v>266</v>
      </c>
      <c r="Q13" s="264"/>
      <c r="R13" s="258" t="s">
        <v>416</v>
      </c>
      <c r="S13" s="259" t="s">
        <v>418</v>
      </c>
      <c r="T13" s="257"/>
    </row>
    <row r="14" spans="1:20" ht="15" thickTop="1" x14ac:dyDescent="0.3">
      <c r="A14" s="12">
        <v>2006</v>
      </c>
      <c r="B14" s="38">
        <v>52.8</v>
      </c>
      <c r="C14" s="38">
        <v>47.2</v>
      </c>
      <c r="P14" s="265" t="s">
        <v>419</v>
      </c>
      <c r="Q14" s="260" t="s">
        <v>420</v>
      </c>
      <c r="R14" s="253">
        <v>8362</v>
      </c>
      <c r="S14" s="254">
        <v>0.50731056239762184</v>
      </c>
      <c r="T14" s="257"/>
    </row>
    <row r="15" spans="1:20" ht="15" thickBot="1" x14ac:dyDescent="0.35">
      <c r="A15" s="12">
        <v>2007</v>
      </c>
      <c r="B15" s="38">
        <v>52</v>
      </c>
      <c r="C15" s="38">
        <v>48</v>
      </c>
      <c r="P15" s="266"/>
      <c r="Q15" s="261" t="s">
        <v>421</v>
      </c>
      <c r="R15" s="255">
        <v>8121</v>
      </c>
      <c r="S15" s="256">
        <v>0.49268943760237816</v>
      </c>
      <c r="T15" s="257"/>
    </row>
    <row r="16" spans="1:20" ht="15" thickTop="1" x14ac:dyDescent="0.3">
      <c r="A16" s="12">
        <v>2008</v>
      </c>
      <c r="B16" s="38">
        <v>51.6</v>
      </c>
      <c r="C16" s="38">
        <v>48.4</v>
      </c>
    </row>
    <row r="17" spans="1:12" x14ac:dyDescent="0.3">
      <c r="A17" s="12">
        <v>2009</v>
      </c>
      <c r="B17" s="38">
        <v>51.4</v>
      </c>
      <c r="C17" s="38">
        <v>48.6</v>
      </c>
    </row>
    <row r="18" spans="1:12" x14ac:dyDescent="0.3">
      <c r="A18" s="12">
        <v>2010</v>
      </c>
      <c r="B18" s="38">
        <v>51.1</v>
      </c>
      <c r="C18" s="38">
        <v>48.9</v>
      </c>
    </row>
    <row r="19" spans="1:12" x14ac:dyDescent="0.3">
      <c r="A19" s="12">
        <v>2011</v>
      </c>
      <c r="B19" s="38">
        <v>51.5</v>
      </c>
      <c r="C19" s="38">
        <v>48.5</v>
      </c>
    </row>
    <row r="20" spans="1:12" x14ac:dyDescent="0.3">
      <c r="A20" s="12">
        <v>2012</v>
      </c>
      <c r="B20" s="38">
        <v>51.7</v>
      </c>
      <c r="C20" s="38">
        <v>48.3</v>
      </c>
    </row>
    <row r="21" spans="1:12" x14ac:dyDescent="0.3">
      <c r="A21" s="12">
        <v>2013</v>
      </c>
      <c r="B21" s="38">
        <v>51.4</v>
      </c>
      <c r="C21" s="38">
        <v>48.6</v>
      </c>
    </row>
    <row r="22" spans="1:12" x14ac:dyDescent="0.3">
      <c r="A22" s="12">
        <v>2014</v>
      </c>
      <c r="B22" s="38">
        <v>51.3</v>
      </c>
      <c r="C22" s="38">
        <v>48.7</v>
      </c>
    </row>
    <row r="23" spans="1:12" x14ac:dyDescent="0.3">
      <c r="A23" s="12">
        <v>2015</v>
      </c>
      <c r="B23" s="38">
        <v>51.3</v>
      </c>
      <c r="C23" s="38">
        <v>48.7</v>
      </c>
    </row>
    <row r="24" spans="1:12" x14ac:dyDescent="0.3">
      <c r="A24" s="12">
        <v>2016</v>
      </c>
      <c r="B24" s="38">
        <v>50.7</v>
      </c>
      <c r="C24" s="38">
        <v>49.3</v>
      </c>
    </row>
    <row r="25" spans="1:12" x14ac:dyDescent="0.3">
      <c r="A25" s="12">
        <v>2017</v>
      </c>
      <c r="B25" s="38">
        <v>50.9</v>
      </c>
      <c r="C25" s="38">
        <v>49.1</v>
      </c>
    </row>
    <row r="26" spans="1:12" s="512" customFormat="1" x14ac:dyDescent="0.3">
      <c r="A26" s="509" t="s">
        <v>367</v>
      </c>
      <c r="B26" s="510"/>
      <c r="C26" s="510"/>
      <c r="D26" s="511"/>
      <c r="E26" s="511"/>
      <c r="F26" s="511"/>
      <c r="G26" s="511"/>
      <c r="H26" s="511"/>
      <c r="I26" s="511"/>
      <c r="J26" s="511"/>
      <c r="K26" s="511"/>
      <c r="L26" s="511"/>
    </row>
    <row r="27" spans="1:12" s="512" customFormat="1" x14ac:dyDescent="0.3">
      <c r="A27" s="975" t="s">
        <v>246</v>
      </c>
      <c r="B27" s="975"/>
      <c r="C27" s="975"/>
      <c r="D27" s="975"/>
      <c r="E27" s="975"/>
      <c r="F27" s="975"/>
      <c r="G27" s="975"/>
      <c r="H27" s="975"/>
      <c r="I27" s="975"/>
      <c r="J27" s="975"/>
      <c r="K27" s="975"/>
      <c r="L27" s="975"/>
    </row>
    <row r="28" spans="1:12" s="512" customFormat="1" x14ac:dyDescent="0.3">
      <c r="A28" s="511" t="s">
        <v>525</v>
      </c>
      <c r="B28" s="510"/>
      <c r="C28" s="510"/>
      <c r="D28" s="511"/>
      <c r="E28" s="511"/>
      <c r="F28" s="511"/>
      <c r="G28" s="511"/>
      <c r="H28" s="511"/>
      <c r="I28" s="511"/>
      <c r="J28" s="511"/>
      <c r="K28" s="511"/>
      <c r="L28" s="511"/>
    </row>
  </sheetData>
  <mergeCells count="1">
    <mergeCell ref="A27:L27"/>
  </mergeCells>
  <pageMargins left="0.70866141732283472" right="0.70866141732283472" top="0.74803149606299213" bottom="0.74803149606299213" header="0.31496062992125984" footer="0.31496062992125984"/>
  <pageSetup paperSize="9" orientation="landscape" r:id="rId1"/>
  <headerFooter>
    <oddFooter>&amp;R&amp;[5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R23"/>
  <sheetViews>
    <sheetView showGridLines="0" view="pageBreakPreview" zoomScaleNormal="100" zoomScaleSheetLayoutView="100" workbookViewId="0">
      <selection activeCell="T11" sqref="T11"/>
    </sheetView>
  </sheetViews>
  <sheetFormatPr defaultColWidth="9.109375" defaultRowHeight="14.4" x14ac:dyDescent="0.3"/>
  <cols>
    <col min="1" max="1" width="13.6640625" style="12" customWidth="1"/>
    <col min="2" max="17" width="8.6640625" style="12" customWidth="1"/>
    <col min="18" max="22" width="9.109375" style="62"/>
    <col min="23" max="16384" width="9.109375" style="12"/>
  </cols>
  <sheetData>
    <row r="1" spans="1:148" s="492" customFormat="1" ht="25.2" customHeight="1" thickBot="1" x14ac:dyDescent="0.35">
      <c r="A1" s="976" t="s">
        <v>531</v>
      </c>
      <c r="B1" s="976"/>
      <c r="C1" s="976"/>
      <c r="D1" s="976"/>
      <c r="E1" s="976"/>
      <c r="F1" s="976"/>
      <c r="G1" s="976"/>
      <c r="H1" s="976"/>
      <c r="I1" s="976"/>
      <c r="J1" s="976"/>
      <c r="K1" s="976"/>
      <c r="L1" s="976"/>
      <c r="M1" s="976"/>
      <c r="N1" s="976"/>
      <c r="O1" s="976"/>
      <c r="P1" s="976"/>
      <c r="Q1" s="976"/>
      <c r="R1" s="515"/>
      <c r="S1" s="515"/>
      <c r="T1" s="515"/>
      <c r="U1" s="515"/>
      <c r="V1" s="515"/>
    </row>
    <row r="2" spans="1:148" ht="18" customHeight="1" thickTop="1" thickBot="1" x14ac:dyDescent="0.35">
      <c r="A2" s="191"/>
      <c r="B2" s="971" t="s">
        <v>192</v>
      </c>
      <c r="C2" s="972"/>
      <c r="D2" s="972"/>
      <c r="E2" s="972"/>
      <c r="F2" s="971" t="s">
        <v>193</v>
      </c>
      <c r="G2" s="972"/>
      <c r="H2" s="972"/>
      <c r="I2" s="974"/>
      <c r="J2" s="971" t="s">
        <v>194</v>
      </c>
      <c r="K2" s="972"/>
      <c r="L2" s="972"/>
      <c r="M2" s="974"/>
      <c r="N2" s="972" t="s">
        <v>63</v>
      </c>
      <c r="O2" s="972"/>
      <c r="P2" s="972"/>
      <c r="Q2" s="972"/>
    </row>
    <row r="3" spans="1:148" s="67" customFormat="1" ht="18" customHeight="1" thickTop="1" thickBot="1" x14ac:dyDescent="0.35">
      <c r="A3" s="503" t="s">
        <v>195</v>
      </c>
      <c r="B3" s="64">
        <v>1974</v>
      </c>
      <c r="C3" s="64">
        <v>1981</v>
      </c>
      <c r="D3" s="64">
        <v>1996</v>
      </c>
      <c r="E3" s="65">
        <v>2017</v>
      </c>
      <c r="F3" s="65">
        <v>1974</v>
      </c>
      <c r="G3" s="65">
        <v>1981</v>
      </c>
      <c r="H3" s="65">
        <v>1996</v>
      </c>
      <c r="I3" s="65">
        <v>2017</v>
      </c>
      <c r="J3" s="65">
        <v>1974</v>
      </c>
      <c r="K3" s="65">
        <v>1981</v>
      </c>
      <c r="L3" s="65">
        <v>1996</v>
      </c>
      <c r="M3" s="65">
        <v>2017</v>
      </c>
      <c r="N3" s="69">
        <v>1974</v>
      </c>
      <c r="O3" s="64">
        <v>1981</v>
      </c>
      <c r="P3" s="64">
        <v>1996</v>
      </c>
      <c r="Q3" s="65">
        <v>2017</v>
      </c>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row>
    <row r="4" spans="1:148" ht="18" customHeight="1" thickTop="1" thickBot="1" x14ac:dyDescent="0.35">
      <c r="A4" s="505" t="s">
        <v>300</v>
      </c>
      <c r="B4" s="44">
        <v>189</v>
      </c>
      <c r="C4" s="44">
        <v>214</v>
      </c>
      <c r="D4" s="44">
        <v>226</v>
      </c>
      <c r="E4" s="433">
        <v>50</v>
      </c>
      <c r="F4" s="433">
        <v>143</v>
      </c>
      <c r="G4" s="433">
        <v>92</v>
      </c>
      <c r="H4" s="433">
        <v>83</v>
      </c>
      <c r="I4" s="433">
        <v>14</v>
      </c>
      <c r="J4" s="433">
        <v>99</v>
      </c>
      <c r="K4" s="433">
        <v>26</v>
      </c>
      <c r="L4" s="433">
        <v>30</v>
      </c>
      <c r="M4" s="433">
        <v>7</v>
      </c>
      <c r="N4" s="436">
        <v>431</v>
      </c>
      <c r="O4" s="431">
        <v>332</v>
      </c>
      <c r="P4" s="431">
        <v>339</v>
      </c>
      <c r="Q4" s="431">
        <v>71</v>
      </c>
    </row>
    <row r="5" spans="1:148" ht="18" customHeight="1" thickTop="1" thickBot="1" x14ac:dyDescent="0.35">
      <c r="A5" s="504" t="s">
        <v>302</v>
      </c>
      <c r="B5" s="43">
        <v>809</v>
      </c>
      <c r="C5" s="43">
        <v>955</v>
      </c>
      <c r="D5" s="43">
        <v>736</v>
      </c>
      <c r="E5" s="434">
        <v>778</v>
      </c>
      <c r="F5" s="434">
        <v>617</v>
      </c>
      <c r="G5" s="434">
        <v>330</v>
      </c>
      <c r="H5" s="434">
        <v>260</v>
      </c>
      <c r="I5" s="434">
        <v>236</v>
      </c>
      <c r="J5" s="434">
        <v>224</v>
      </c>
      <c r="K5" s="434">
        <v>99</v>
      </c>
      <c r="L5" s="434">
        <v>77</v>
      </c>
      <c r="M5" s="434">
        <v>42</v>
      </c>
      <c r="N5" s="437">
        <v>1650</v>
      </c>
      <c r="O5" s="430">
        <v>1384</v>
      </c>
      <c r="P5" s="430">
        <v>1073</v>
      </c>
      <c r="Q5" s="430">
        <v>1056</v>
      </c>
    </row>
    <row r="6" spans="1:148" ht="18" customHeight="1" thickTop="1" thickBot="1" x14ac:dyDescent="0.35">
      <c r="A6" s="505" t="s">
        <v>303</v>
      </c>
      <c r="B6" s="44">
        <v>752</v>
      </c>
      <c r="C6" s="44">
        <v>1035</v>
      </c>
      <c r="D6" s="44">
        <v>948</v>
      </c>
      <c r="E6" s="433">
        <v>1157</v>
      </c>
      <c r="F6" s="433">
        <v>583</v>
      </c>
      <c r="G6" s="433">
        <v>428</v>
      </c>
      <c r="H6" s="433">
        <v>305</v>
      </c>
      <c r="I6" s="433">
        <v>345</v>
      </c>
      <c r="J6" s="433">
        <v>292</v>
      </c>
      <c r="K6" s="433">
        <v>117</v>
      </c>
      <c r="L6" s="433">
        <v>93</v>
      </c>
      <c r="M6" s="433">
        <v>57</v>
      </c>
      <c r="N6" s="436">
        <v>1627</v>
      </c>
      <c r="O6" s="431">
        <v>1580</v>
      </c>
      <c r="P6" s="431">
        <v>1346</v>
      </c>
      <c r="Q6" s="431">
        <v>1559</v>
      </c>
      <c r="AK6" s="407" t="s">
        <v>534</v>
      </c>
      <c r="AL6" s="408"/>
    </row>
    <row r="7" spans="1:148" ht="18" customHeight="1" thickTop="1" thickBot="1" x14ac:dyDescent="0.35">
      <c r="A7" s="504" t="s">
        <v>301</v>
      </c>
      <c r="B7" s="43">
        <v>698</v>
      </c>
      <c r="C7" s="43">
        <v>1203</v>
      </c>
      <c r="D7" s="43">
        <v>1072</v>
      </c>
      <c r="E7" s="434">
        <v>1293</v>
      </c>
      <c r="F7" s="434">
        <v>445</v>
      </c>
      <c r="G7" s="434">
        <v>508</v>
      </c>
      <c r="H7" s="434">
        <v>378</v>
      </c>
      <c r="I7" s="434">
        <v>346</v>
      </c>
      <c r="J7" s="434">
        <v>241</v>
      </c>
      <c r="K7" s="434">
        <v>154</v>
      </c>
      <c r="L7" s="434">
        <v>132</v>
      </c>
      <c r="M7" s="434">
        <v>59</v>
      </c>
      <c r="N7" s="437">
        <v>1384</v>
      </c>
      <c r="O7" s="430">
        <v>1865</v>
      </c>
      <c r="P7" s="430">
        <v>1582</v>
      </c>
      <c r="Q7" s="430">
        <v>1698</v>
      </c>
      <c r="AK7" s="407" t="s">
        <v>535</v>
      </c>
      <c r="AL7" s="408">
        <v>331515</v>
      </c>
    </row>
    <row r="8" spans="1:148" ht="18" customHeight="1" thickTop="1" thickBot="1" x14ac:dyDescent="0.35">
      <c r="A8" s="505" t="s">
        <v>9</v>
      </c>
      <c r="B8" s="44">
        <v>1498</v>
      </c>
      <c r="C8" s="44">
        <v>2419</v>
      </c>
      <c r="D8" s="44">
        <v>2997</v>
      </c>
      <c r="E8" s="433">
        <v>3046</v>
      </c>
      <c r="F8" s="433">
        <v>1017</v>
      </c>
      <c r="G8" s="433">
        <v>1129</v>
      </c>
      <c r="H8" s="433">
        <v>1350</v>
      </c>
      <c r="I8" s="433">
        <v>839</v>
      </c>
      <c r="J8" s="433">
        <v>441</v>
      </c>
      <c r="K8" s="433">
        <v>340</v>
      </c>
      <c r="L8" s="433">
        <v>460</v>
      </c>
      <c r="M8" s="433">
        <v>191</v>
      </c>
      <c r="N8" s="436">
        <v>2956</v>
      </c>
      <c r="O8" s="431">
        <v>3888</v>
      </c>
      <c r="P8" s="431">
        <v>4807</v>
      </c>
      <c r="Q8" s="431">
        <v>4076</v>
      </c>
      <c r="AK8" s="407" t="s">
        <v>536</v>
      </c>
      <c r="AL8" s="408">
        <v>355561</v>
      </c>
    </row>
    <row r="9" spans="1:148" ht="18" customHeight="1" thickTop="1" thickBot="1" x14ac:dyDescent="0.35">
      <c r="A9" s="504" t="s">
        <v>10</v>
      </c>
      <c r="B9" s="43">
        <v>1321</v>
      </c>
      <c r="C9" s="43">
        <v>1559</v>
      </c>
      <c r="D9" s="43">
        <v>2626</v>
      </c>
      <c r="E9" s="434">
        <v>3501</v>
      </c>
      <c r="F9" s="434">
        <v>626</v>
      </c>
      <c r="G9" s="434">
        <v>612</v>
      </c>
      <c r="H9" s="434">
        <v>1183</v>
      </c>
      <c r="I9" s="434">
        <v>1371</v>
      </c>
      <c r="J9" s="434">
        <v>201</v>
      </c>
      <c r="K9" s="434">
        <v>97</v>
      </c>
      <c r="L9" s="434">
        <v>343</v>
      </c>
      <c r="M9" s="434">
        <v>383</v>
      </c>
      <c r="N9" s="437">
        <v>2148</v>
      </c>
      <c r="O9" s="430">
        <v>2268</v>
      </c>
      <c r="P9" s="430">
        <v>4152</v>
      </c>
      <c r="Q9" s="430">
        <v>5255</v>
      </c>
      <c r="AK9" s="407" t="s">
        <v>537</v>
      </c>
      <c r="AL9" s="408">
        <v>319476</v>
      </c>
    </row>
    <row r="10" spans="1:148" ht="18" customHeight="1" thickTop="1" thickBot="1" x14ac:dyDescent="0.35">
      <c r="A10" s="505" t="s">
        <v>196</v>
      </c>
      <c r="B10" s="44">
        <v>669</v>
      </c>
      <c r="C10" s="44">
        <v>715</v>
      </c>
      <c r="D10" s="44">
        <v>987</v>
      </c>
      <c r="E10" s="433">
        <v>1962</v>
      </c>
      <c r="F10" s="433">
        <v>307</v>
      </c>
      <c r="G10" s="433">
        <v>248</v>
      </c>
      <c r="H10" s="433">
        <v>394</v>
      </c>
      <c r="I10" s="433">
        <v>746</v>
      </c>
      <c r="J10" s="433">
        <v>84</v>
      </c>
      <c r="K10" s="433">
        <v>24</v>
      </c>
      <c r="L10" s="433">
        <v>53</v>
      </c>
      <c r="M10" s="433">
        <v>210</v>
      </c>
      <c r="N10" s="436">
        <v>1060</v>
      </c>
      <c r="O10" s="431">
        <v>987</v>
      </c>
      <c r="P10" s="431">
        <v>1434</v>
      </c>
      <c r="Q10" s="431">
        <v>2918</v>
      </c>
      <c r="AK10" s="407" t="s">
        <v>538</v>
      </c>
      <c r="AL10" s="408">
        <v>302816</v>
      </c>
    </row>
    <row r="11" spans="1:148" s="14" customFormat="1" ht="18" customHeight="1" thickTop="1" thickBot="1" x14ac:dyDescent="0.35">
      <c r="A11" s="504" t="s">
        <v>19</v>
      </c>
      <c r="B11" s="68">
        <v>5936</v>
      </c>
      <c r="C11" s="68">
        <v>8100</v>
      </c>
      <c r="D11" s="68">
        <v>9592</v>
      </c>
      <c r="E11" s="435">
        <v>11787</v>
      </c>
      <c r="F11" s="435">
        <v>3738</v>
      </c>
      <c r="G11" s="435">
        <v>3347</v>
      </c>
      <c r="H11" s="435">
        <v>3953</v>
      </c>
      <c r="I11" s="435">
        <v>3897</v>
      </c>
      <c r="J11" s="435">
        <v>1582</v>
      </c>
      <c r="K11" s="435">
        <v>857</v>
      </c>
      <c r="L11" s="435">
        <v>1188</v>
      </c>
      <c r="M11" s="435">
        <v>949</v>
      </c>
      <c r="N11" s="438">
        <v>11256</v>
      </c>
      <c r="O11" s="439">
        <v>12304</v>
      </c>
      <c r="P11" s="439">
        <v>14733</v>
      </c>
      <c r="Q11" s="439">
        <v>16633</v>
      </c>
      <c r="R11" s="63"/>
      <c r="S11" s="63"/>
      <c r="T11" s="63"/>
      <c r="U11" s="63"/>
      <c r="V11" s="63"/>
      <c r="AK11" s="407" t="s">
        <v>9</v>
      </c>
      <c r="AL11" s="408">
        <v>933046</v>
      </c>
    </row>
    <row r="12" spans="1:148" ht="18" customHeight="1" thickTop="1" thickBot="1" x14ac:dyDescent="0.35">
      <c r="A12" s="965" t="s">
        <v>198</v>
      </c>
      <c r="B12" s="965"/>
      <c r="C12" s="965"/>
      <c r="D12" s="965"/>
      <c r="E12" s="965"/>
      <c r="F12" s="965"/>
      <c r="G12" s="965"/>
      <c r="H12" s="965"/>
      <c r="I12" s="965"/>
      <c r="J12" s="965"/>
      <c r="K12" s="965"/>
      <c r="L12" s="965"/>
      <c r="M12" s="965"/>
      <c r="N12" s="965"/>
      <c r="O12" s="965"/>
      <c r="P12" s="965"/>
      <c r="Q12" s="970"/>
      <c r="AK12" s="407" t="s">
        <v>10</v>
      </c>
      <c r="AL12" s="408">
        <v>1372926</v>
      </c>
    </row>
    <row r="13" spans="1:148" ht="18" customHeight="1" thickTop="1" thickBot="1" x14ac:dyDescent="0.35">
      <c r="A13" s="505" t="s">
        <v>300</v>
      </c>
      <c r="B13" s="396">
        <v>0.6</v>
      </c>
      <c r="C13" s="396">
        <v>0.62</v>
      </c>
      <c r="D13" s="396">
        <v>0.83</v>
      </c>
      <c r="E13" s="400">
        <f t="shared" ref="E13:E20" si="0">E4/AI14*1000</f>
        <v>0.15082273803598631</v>
      </c>
      <c r="F13" s="400">
        <v>0.45</v>
      </c>
      <c r="G13" s="400">
        <v>0.27</v>
      </c>
      <c r="H13" s="400">
        <v>0.3</v>
      </c>
      <c r="I13" s="400">
        <f t="shared" ref="I13:I20" si="1">I4/AI14*1000</f>
        <v>4.2230366650076165E-2</v>
      </c>
      <c r="J13" s="400">
        <v>0.31</v>
      </c>
      <c r="K13" s="400">
        <v>7.0000000000000007E-2</v>
      </c>
      <c r="L13" s="400">
        <v>0.11</v>
      </c>
      <c r="M13" s="400">
        <f t="shared" ref="M13:M20" si="2">M4/AI14*1000</f>
        <v>2.1115183325038082E-2</v>
      </c>
      <c r="N13" s="404">
        <v>1.36</v>
      </c>
      <c r="O13" s="396">
        <v>0.97</v>
      </c>
      <c r="P13" s="396">
        <v>1.24</v>
      </c>
      <c r="Q13" s="396">
        <f t="shared" ref="Q13:Q20" si="3">Q4/AI14*1000</f>
        <v>0.21416828801110055</v>
      </c>
      <c r="AH13" s="407" t="s">
        <v>534</v>
      </c>
      <c r="AI13" s="408"/>
      <c r="AK13" s="407" t="s">
        <v>539</v>
      </c>
      <c r="AL13" s="408">
        <v>1146525</v>
      </c>
    </row>
    <row r="14" spans="1:148" ht="18" customHeight="1" thickTop="1" thickBot="1" x14ac:dyDescent="0.35">
      <c r="A14" s="504" t="s">
        <v>302</v>
      </c>
      <c r="B14" s="397">
        <v>2.5499999999999998</v>
      </c>
      <c r="C14" s="397">
        <v>2.73</v>
      </c>
      <c r="D14" s="397">
        <v>2.31</v>
      </c>
      <c r="E14" s="399">
        <f t="shared" si="0"/>
        <v>2.1880914948489854</v>
      </c>
      <c r="F14" s="399">
        <v>1.95</v>
      </c>
      <c r="G14" s="399">
        <v>0.94</v>
      </c>
      <c r="H14" s="399">
        <v>0.82</v>
      </c>
      <c r="I14" s="399">
        <f t="shared" si="1"/>
        <v>0.6637398364837539</v>
      </c>
      <c r="J14" s="399">
        <v>0.71</v>
      </c>
      <c r="K14" s="399">
        <v>0.28000000000000003</v>
      </c>
      <c r="L14" s="399">
        <v>0.24</v>
      </c>
      <c r="M14" s="399">
        <f t="shared" si="2"/>
        <v>0.11812319123863416</v>
      </c>
      <c r="N14" s="405">
        <v>5.2</v>
      </c>
      <c r="O14" s="397">
        <v>3.95</v>
      </c>
      <c r="P14" s="397">
        <v>3.37</v>
      </c>
      <c r="Q14" s="397">
        <f t="shared" si="3"/>
        <v>2.9699545225713733</v>
      </c>
      <c r="AH14" s="407" t="s">
        <v>535</v>
      </c>
      <c r="AI14" s="408">
        <v>331515</v>
      </c>
      <c r="AK14" s="28"/>
      <c r="AL14" s="408">
        <f>SUM(AL7:AL13)</f>
        <v>4761865</v>
      </c>
    </row>
    <row r="15" spans="1:148" ht="18" customHeight="1" thickTop="1" thickBot="1" x14ac:dyDescent="0.35">
      <c r="A15" s="505" t="s">
        <v>303</v>
      </c>
      <c r="B15" s="396">
        <v>2.52</v>
      </c>
      <c r="C15" s="396">
        <v>3.08</v>
      </c>
      <c r="D15" s="396">
        <v>2.72</v>
      </c>
      <c r="E15" s="400">
        <f t="shared" si="0"/>
        <v>3.6215552967985074</v>
      </c>
      <c r="F15" s="400">
        <v>1.95</v>
      </c>
      <c r="G15" s="400">
        <v>1.27</v>
      </c>
      <c r="H15" s="400">
        <v>0.88</v>
      </c>
      <c r="I15" s="400">
        <f t="shared" si="1"/>
        <v>1.0798933253202119</v>
      </c>
      <c r="J15" s="400">
        <v>0.98</v>
      </c>
      <c r="K15" s="400">
        <v>0.35</v>
      </c>
      <c r="L15" s="400">
        <v>0.27</v>
      </c>
      <c r="M15" s="400">
        <f t="shared" si="2"/>
        <v>0.17841715809638281</v>
      </c>
      <c r="N15" s="404">
        <v>5.45</v>
      </c>
      <c r="O15" s="396">
        <v>4.7</v>
      </c>
      <c r="P15" s="396">
        <v>3.86</v>
      </c>
      <c r="Q15" s="396">
        <f t="shared" si="3"/>
        <v>4.879865780215102</v>
      </c>
      <c r="AH15" s="407" t="s">
        <v>536</v>
      </c>
      <c r="AI15" s="408">
        <v>355561</v>
      </c>
    </row>
    <row r="16" spans="1:148" ht="18" customHeight="1" thickTop="1" thickBot="1" x14ac:dyDescent="0.35">
      <c r="A16" s="504" t="s">
        <v>301</v>
      </c>
      <c r="B16" s="397">
        <v>2.61</v>
      </c>
      <c r="C16" s="397">
        <v>3.79</v>
      </c>
      <c r="D16" s="397">
        <v>3.2</v>
      </c>
      <c r="E16" s="399">
        <f t="shared" si="0"/>
        <v>4.2699196872027896</v>
      </c>
      <c r="F16" s="399">
        <v>1.66</v>
      </c>
      <c r="G16" s="399">
        <v>1.6</v>
      </c>
      <c r="H16" s="399">
        <v>1.1299999999999999</v>
      </c>
      <c r="I16" s="399">
        <f t="shared" si="1"/>
        <v>1.1426080524146678</v>
      </c>
      <c r="J16" s="399">
        <v>0.9</v>
      </c>
      <c r="K16" s="399">
        <v>0.48</v>
      </c>
      <c r="L16" s="399">
        <v>0.39</v>
      </c>
      <c r="M16" s="399">
        <f t="shared" si="2"/>
        <v>0.19483778928458206</v>
      </c>
      <c r="N16" s="405">
        <v>5.17</v>
      </c>
      <c r="O16" s="397">
        <v>5.88</v>
      </c>
      <c r="P16" s="397">
        <v>4.72</v>
      </c>
      <c r="Q16" s="397">
        <f t="shared" si="3"/>
        <v>5.6073655289020401</v>
      </c>
      <c r="AH16" s="407" t="s">
        <v>537</v>
      </c>
      <c r="AI16" s="408">
        <v>319476</v>
      </c>
    </row>
    <row r="17" spans="1:35" ht="18" customHeight="1" thickTop="1" thickBot="1" x14ac:dyDescent="0.35">
      <c r="A17" s="505" t="s">
        <v>9</v>
      </c>
      <c r="B17" s="396">
        <v>2.78</v>
      </c>
      <c r="C17" s="396">
        <v>3.33</v>
      </c>
      <c r="D17" s="396">
        <v>3.93</v>
      </c>
      <c r="E17" s="400">
        <f t="shared" si="0"/>
        <v>3.2645764517505031</v>
      </c>
      <c r="F17" s="400">
        <v>1.88</v>
      </c>
      <c r="G17" s="400">
        <v>1.56</v>
      </c>
      <c r="H17" s="400">
        <v>1.77</v>
      </c>
      <c r="I17" s="400">
        <f t="shared" si="1"/>
        <v>0.89920539823331325</v>
      </c>
      <c r="J17" s="400">
        <v>0.82</v>
      </c>
      <c r="K17" s="400">
        <v>0.47</v>
      </c>
      <c r="L17" s="400">
        <v>0.6</v>
      </c>
      <c r="M17" s="400">
        <f t="shared" si="2"/>
        <v>0.20470587730937168</v>
      </c>
      <c r="N17" s="404">
        <v>5.48</v>
      </c>
      <c r="O17" s="396">
        <v>5.35</v>
      </c>
      <c r="P17" s="396">
        <v>6.31</v>
      </c>
      <c r="Q17" s="396">
        <f t="shared" si="3"/>
        <v>4.3684877272931883</v>
      </c>
      <c r="AH17" s="407" t="s">
        <v>538</v>
      </c>
      <c r="AI17" s="408">
        <v>302816</v>
      </c>
    </row>
    <row r="18" spans="1:35" ht="18" customHeight="1" thickTop="1" thickBot="1" x14ac:dyDescent="0.35">
      <c r="A18" s="504" t="s">
        <v>10</v>
      </c>
      <c r="B18" s="397">
        <v>2.13</v>
      </c>
      <c r="C18" s="397">
        <v>2.4300000000000002</v>
      </c>
      <c r="D18" s="397">
        <v>3.25</v>
      </c>
      <c r="E18" s="399">
        <f t="shared" si="0"/>
        <v>2.5500281879722579</v>
      </c>
      <c r="F18" s="399">
        <v>1.01</v>
      </c>
      <c r="G18" s="399">
        <v>0.95</v>
      </c>
      <c r="H18" s="399">
        <v>1.46</v>
      </c>
      <c r="I18" s="399">
        <f t="shared" si="1"/>
        <v>0.99859715672949612</v>
      </c>
      <c r="J18" s="399">
        <v>0.32</v>
      </c>
      <c r="K18" s="399">
        <v>0.15</v>
      </c>
      <c r="L18" s="399">
        <v>0.42</v>
      </c>
      <c r="M18" s="399">
        <f t="shared" si="2"/>
        <v>0.27896623707322898</v>
      </c>
      <c r="N18" s="405">
        <v>3.46</v>
      </c>
      <c r="O18" s="397">
        <v>3.53</v>
      </c>
      <c r="P18" s="397">
        <v>5.14</v>
      </c>
      <c r="Q18" s="397">
        <f t="shared" si="3"/>
        <v>3.8275915817749828</v>
      </c>
      <c r="AH18" s="407" t="s">
        <v>9</v>
      </c>
      <c r="AI18" s="408">
        <v>933046</v>
      </c>
    </row>
    <row r="19" spans="1:35" ht="18" customHeight="1" thickTop="1" thickBot="1" x14ac:dyDescent="0.35">
      <c r="A19" s="505" t="s">
        <v>196</v>
      </c>
      <c r="B19" s="396">
        <v>1.08</v>
      </c>
      <c r="C19" s="396">
        <v>1.0900000000000001</v>
      </c>
      <c r="D19" s="396">
        <v>1.45</v>
      </c>
      <c r="E19" s="400">
        <f t="shared" si="0"/>
        <v>1.7112579315758487</v>
      </c>
      <c r="F19" s="400">
        <v>0.5</v>
      </c>
      <c r="G19" s="400">
        <v>0.38</v>
      </c>
      <c r="H19" s="400">
        <v>0.57999999999999996</v>
      </c>
      <c r="I19" s="400">
        <f t="shared" si="1"/>
        <v>0.65066178234229521</v>
      </c>
      <c r="J19" s="400">
        <v>0.14000000000000001</v>
      </c>
      <c r="K19" s="400">
        <v>0.04</v>
      </c>
      <c r="L19" s="400">
        <v>0.08</v>
      </c>
      <c r="M19" s="400">
        <f t="shared" si="2"/>
        <v>0.18316216393013673</v>
      </c>
      <c r="N19" s="404">
        <v>1.71</v>
      </c>
      <c r="O19" s="396">
        <v>1.51</v>
      </c>
      <c r="P19" s="396">
        <v>2.11</v>
      </c>
      <c r="Q19" s="396">
        <f t="shared" si="3"/>
        <v>2.5450818778482809</v>
      </c>
      <c r="AH19" s="407" t="s">
        <v>10</v>
      </c>
      <c r="AI19" s="408">
        <v>1372926</v>
      </c>
    </row>
    <row r="20" spans="1:35" ht="18" customHeight="1" thickTop="1" thickBot="1" x14ac:dyDescent="0.35">
      <c r="A20" s="504" t="s">
        <v>19</v>
      </c>
      <c r="B20" s="402">
        <v>1.99</v>
      </c>
      <c r="C20" s="402">
        <v>2.35</v>
      </c>
      <c r="D20" s="402">
        <v>2.72</v>
      </c>
      <c r="E20" s="403">
        <f t="shared" si="0"/>
        <v>2.4752906686770837</v>
      </c>
      <c r="F20" s="403">
        <v>1.25</v>
      </c>
      <c r="G20" s="403">
        <v>0.97</v>
      </c>
      <c r="H20" s="403">
        <v>1.1200000000000001</v>
      </c>
      <c r="I20" s="403">
        <f t="shared" si="1"/>
        <v>0.81837683344655932</v>
      </c>
      <c r="J20" s="403">
        <v>0.53</v>
      </c>
      <c r="K20" s="403">
        <v>0.25</v>
      </c>
      <c r="L20" s="403">
        <v>0.34</v>
      </c>
      <c r="M20" s="403">
        <f t="shared" si="2"/>
        <v>0.19929166408539511</v>
      </c>
      <c r="N20" s="406">
        <v>3.8</v>
      </c>
      <c r="O20" s="402">
        <v>3.6</v>
      </c>
      <c r="P20" s="402">
        <v>4.18</v>
      </c>
      <c r="Q20" s="402">
        <f t="shared" si="3"/>
        <v>3.4929591662090376</v>
      </c>
      <c r="AH20" s="407" t="s">
        <v>539</v>
      </c>
      <c r="AI20" s="408">
        <v>1146525</v>
      </c>
    </row>
    <row r="21" spans="1:35" ht="15.6" thickTop="1" thickBot="1" x14ac:dyDescent="0.35">
      <c r="A21" s="513" t="s">
        <v>541</v>
      </c>
      <c r="B21" s="144"/>
      <c r="C21" s="144"/>
      <c r="D21" s="144"/>
      <c r="E21" s="144"/>
      <c r="F21" s="144"/>
      <c r="G21" s="144"/>
      <c r="H21" s="144"/>
      <c r="I21" s="144"/>
      <c r="J21" s="144"/>
      <c r="K21" s="144"/>
      <c r="L21" s="144"/>
      <c r="M21" s="144"/>
      <c r="N21" s="144"/>
      <c r="O21" s="144"/>
      <c r="P21" s="144"/>
      <c r="Q21" s="144"/>
      <c r="AH21" s="28"/>
      <c r="AI21" s="408">
        <f>SUM(AI14:AI20)</f>
        <v>4761865</v>
      </c>
    </row>
    <row r="22" spans="1:35" ht="17.25" customHeight="1" x14ac:dyDescent="0.3">
      <c r="A22" s="514" t="s">
        <v>542</v>
      </c>
      <c r="B22" s="144"/>
      <c r="C22" s="144"/>
      <c r="D22" s="144"/>
      <c r="E22" s="144"/>
      <c r="F22" s="144"/>
      <c r="G22" s="144"/>
      <c r="H22" s="144"/>
      <c r="I22" s="144"/>
      <c r="J22" s="144"/>
      <c r="K22" s="144"/>
      <c r="L22" s="144"/>
      <c r="M22" s="144"/>
      <c r="N22" s="144"/>
      <c r="O22" s="144"/>
      <c r="P22" s="144"/>
      <c r="Q22" s="144"/>
    </row>
    <row r="23" spans="1:35" x14ac:dyDescent="0.3">
      <c r="U23" s="12"/>
      <c r="V23" s="12"/>
    </row>
  </sheetData>
  <mergeCells count="6">
    <mergeCell ref="A1:Q1"/>
    <mergeCell ref="A12:Q12"/>
    <mergeCell ref="J2:M2"/>
    <mergeCell ref="N2:Q2"/>
    <mergeCell ref="F2:I2"/>
    <mergeCell ref="B2:E2"/>
  </mergeCells>
  <printOptions horizontalCentered="1"/>
  <pageMargins left="0.70866141732283472" right="0.70866141732283472" top="0.74803149606299213" bottom="0.74803149606299213" header="0.31496062992125984" footer="0.31496062992125984"/>
  <pageSetup paperSize="9" scale="86" fitToHeight="0" orientation="landscape" r:id="rId1"/>
  <headerFooter>
    <oddFooter>&amp;R&amp;[6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showGridLines="0" view="pageBreakPreview" zoomScaleNormal="100" zoomScaleSheetLayoutView="100" workbookViewId="0">
      <selection activeCell="A21" sqref="A21"/>
    </sheetView>
  </sheetViews>
  <sheetFormatPr defaultColWidth="22.44140625" defaultRowHeight="10.199999999999999" x14ac:dyDescent="0.2"/>
  <cols>
    <col min="1" max="1" width="76.6640625" style="15" customWidth="1"/>
    <col min="2" max="2" width="17.109375" style="75" customWidth="1"/>
    <col min="3" max="3" width="12" style="15" customWidth="1"/>
    <col min="4" max="16384" width="22.44140625" style="15"/>
  </cols>
  <sheetData>
    <row r="1" spans="1:3" s="516" customFormat="1" ht="25.2" customHeight="1" thickTop="1" thickBot="1" x14ac:dyDescent="0.35">
      <c r="A1" s="977" t="s">
        <v>523</v>
      </c>
      <c r="B1" s="977"/>
      <c r="C1" s="977"/>
    </row>
    <row r="2" spans="1:3" ht="19.95" customHeight="1" thickTop="1" thickBot="1" x14ac:dyDescent="0.25">
      <c r="A2" s="42"/>
      <c r="B2" s="71" t="s">
        <v>114</v>
      </c>
      <c r="C2" s="70" t="s">
        <v>115</v>
      </c>
    </row>
    <row r="3" spans="1:3" ht="15.6" thickTop="1" thickBot="1" x14ac:dyDescent="0.25">
      <c r="A3" s="517" t="s">
        <v>313</v>
      </c>
      <c r="B3" s="72">
        <v>2582</v>
      </c>
      <c r="C3" s="385">
        <v>9.0999999999999998E-2</v>
      </c>
    </row>
    <row r="4" spans="1:3" ht="15.6" thickTop="1" thickBot="1" x14ac:dyDescent="0.25">
      <c r="A4" s="518" t="s">
        <v>290</v>
      </c>
      <c r="B4" s="73">
        <v>3277</v>
      </c>
      <c r="C4" s="386">
        <v>0.115</v>
      </c>
    </row>
    <row r="5" spans="1:3" ht="15.6" thickTop="1" thickBot="1" x14ac:dyDescent="0.25">
      <c r="A5" s="517" t="s">
        <v>314</v>
      </c>
      <c r="B5" s="72">
        <v>2390</v>
      </c>
      <c r="C5" s="385">
        <v>8.4000000000000005E-2</v>
      </c>
    </row>
    <row r="6" spans="1:3" ht="15.6" thickTop="1" thickBot="1" x14ac:dyDescent="0.25">
      <c r="A6" s="518" t="s">
        <v>315</v>
      </c>
      <c r="B6" s="73">
        <v>4148</v>
      </c>
      <c r="C6" s="386">
        <v>0.14599999999999999</v>
      </c>
    </row>
    <row r="7" spans="1:3" ht="15.6" thickTop="1" thickBot="1" x14ac:dyDescent="0.25">
      <c r="A7" s="517" t="s">
        <v>316</v>
      </c>
      <c r="B7" s="72">
        <v>3527</v>
      </c>
      <c r="C7" s="385">
        <v>0.124</v>
      </c>
    </row>
    <row r="8" spans="1:3" ht="15.6" thickTop="1" thickBot="1" x14ac:dyDescent="0.25">
      <c r="A8" s="518" t="s">
        <v>317</v>
      </c>
      <c r="B8" s="73">
        <v>1473</v>
      </c>
      <c r="C8" s="386">
        <v>5.1999999999999998E-2</v>
      </c>
    </row>
    <row r="9" spans="1:3" ht="18" customHeight="1" thickTop="1" thickBot="1" x14ac:dyDescent="0.25">
      <c r="A9" s="517" t="s">
        <v>318</v>
      </c>
      <c r="B9" s="72">
        <v>3770</v>
      </c>
      <c r="C9" s="385">
        <v>0.13300000000000001</v>
      </c>
    </row>
    <row r="10" spans="1:3" ht="15.6" thickTop="1" thickBot="1" x14ac:dyDescent="0.25">
      <c r="A10" s="518" t="s">
        <v>291</v>
      </c>
      <c r="B10" s="73">
        <v>3855</v>
      </c>
      <c r="C10" s="386">
        <v>0.13600000000000001</v>
      </c>
    </row>
    <row r="11" spans="1:3" ht="15.6" thickTop="1" thickBot="1" x14ac:dyDescent="0.25">
      <c r="A11" s="517" t="s">
        <v>319</v>
      </c>
      <c r="B11" s="72">
        <v>3366</v>
      </c>
      <c r="C11" s="385">
        <v>0.11899999999999999</v>
      </c>
    </row>
    <row r="12" spans="1:3" ht="15" thickTop="1" x14ac:dyDescent="0.2">
      <c r="A12" s="519" t="s">
        <v>5</v>
      </c>
      <c r="B12" s="74">
        <v>28388</v>
      </c>
      <c r="C12" s="387">
        <v>1</v>
      </c>
    </row>
    <row r="13" spans="1:3" ht="29.25" customHeight="1" x14ac:dyDescent="0.2">
      <c r="A13" s="978" t="s">
        <v>581</v>
      </c>
      <c r="B13" s="979"/>
      <c r="C13" s="979"/>
    </row>
    <row r="14" spans="1:3" s="522" customFormat="1" ht="15" customHeight="1" x14ac:dyDescent="0.3">
      <c r="A14" s="506" t="s">
        <v>472</v>
      </c>
      <c r="B14" s="520"/>
      <c r="C14" s="521"/>
    </row>
    <row r="18" spans="2:2" x14ac:dyDescent="0.2">
      <c r="B18" s="15"/>
    </row>
  </sheetData>
  <mergeCells count="2">
    <mergeCell ref="A1:C1"/>
    <mergeCell ref="A13:C13"/>
  </mergeCells>
  <printOptions horizontalCentered="1"/>
  <pageMargins left="0.70866141732283472" right="0.70866141732283472" top="0.74803149606299213" bottom="0.74803149606299213" header="0.31496062992125984" footer="0.31496062992125984"/>
  <pageSetup paperSize="9" fitToHeight="0" orientation="landscape" r:id="rId1"/>
  <headerFooter>
    <oddFooter>&amp;R&amp;[7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35</vt:i4>
      </vt:variant>
    </vt:vector>
  </HeadingPairs>
  <TitlesOfParts>
    <vt:vector size="80" baseType="lpstr">
      <vt:lpstr>Cover page</vt:lpstr>
      <vt:lpstr>Table of contents</vt:lpstr>
      <vt:lpstr>Figure 2.1</vt:lpstr>
      <vt:lpstr>Table 2.1</vt:lpstr>
      <vt:lpstr>Figure 2.2</vt:lpstr>
      <vt:lpstr>Table 2.2</vt:lpstr>
      <vt:lpstr>Figure 2.3</vt:lpstr>
      <vt:lpstr>Table 2.3</vt:lpstr>
      <vt:lpstr>Table 2.4</vt:lpstr>
      <vt:lpstr>Table 2.4a</vt:lpstr>
      <vt:lpstr>Table 2.5</vt:lpstr>
      <vt:lpstr>Figure 3.1</vt:lpstr>
      <vt:lpstr>Table 3.1</vt:lpstr>
      <vt:lpstr>Table 3.2</vt:lpstr>
      <vt:lpstr>Table 3.3</vt:lpstr>
      <vt:lpstr>Figure 3.2</vt:lpstr>
      <vt:lpstr>Table 3.4</vt:lpstr>
      <vt:lpstr>Table 3.5</vt:lpstr>
      <vt:lpstr>Table 3.6</vt:lpstr>
      <vt:lpstr>Table 3.7</vt:lpstr>
      <vt:lpstr>Table 3.7a</vt:lpstr>
      <vt:lpstr>Table 3.8</vt:lpstr>
      <vt:lpstr>Table 3.8a</vt:lpstr>
      <vt:lpstr>Table 3.8b</vt:lpstr>
      <vt:lpstr>Table 3.9</vt:lpstr>
      <vt:lpstr>Figure 4.1</vt:lpstr>
      <vt:lpstr>Table 4.1</vt:lpstr>
      <vt:lpstr>Table 4.2</vt:lpstr>
      <vt:lpstr>Table 4.3</vt:lpstr>
      <vt:lpstr>Figure 4.2</vt:lpstr>
      <vt:lpstr>Table 4.4</vt:lpstr>
      <vt:lpstr>Table 4.5</vt:lpstr>
      <vt:lpstr>Table 4.6</vt:lpstr>
      <vt:lpstr>Table 4.7</vt:lpstr>
      <vt:lpstr>Table 4.8</vt:lpstr>
      <vt:lpstr>Table 4.9</vt:lpstr>
      <vt:lpstr>Table 4.10</vt:lpstr>
      <vt:lpstr>Table 4.11</vt:lpstr>
      <vt:lpstr>Table 4.12</vt:lpstr>
      <vt:lpstr>Table 4.13</vt:lpstr>
      <vt:lpstr>Table 4.14a</vt:lpstr>
      <vt:lpstr>Table 4.14b</vt:lpstr>
      <vt:lpstr>Table 4.15</vt:lpstr>
      <vt:lpstr>Table 4.16</vt:lpstr>
      <vt:lpstr>Figure 4.3</vt:lpstr>
      <vt:lpstr>'Table 4.16'!_ftn1</vt:lpstr>
      <vt:lpstr>'Table 3.4'!_MailAutoSig</vt:lpstr>
      <vt:lpstr>'Cover page'!Print_Area</vt:lpstr>
      <vt:lpstr>'Figure 2.1'!Print_Area</vt:lpstr>
      <vt:lpstr>'Figure 2.2'!Print_Area</vt:lpstr>
      <vt:lpstr>'Figure 3.1'!Print_Area</vt:lpstr>
      <vt:lpstr>'Figure 3.2'!Print_Area</vt:lpstr>
      <vt:lpstr>'Figure 4.1'!Print_Area</vt:lpstr>
      <vt:lpstr>'Figure 4.2'!Print_Area</vt:lpstr>
      <vt:lpstr>'Figure 4.3'!Print_Area</vt:lpstr>
      <vt:lpstr>'Table 2.2'!Print_Area</vt:lpstr>
      <vt:lpstr>'Table 2.3'!Print_Area</vt:lpstr>
      <vt:lpstr>'Table 3.1'!Print_Area</vt:lpstr>
      <vt:lpstr>'Table 3.3'!Print_Area</vt:lpstr>
      <vt:lpstr>'Table 3.4'!Print_Area</vt:lpstr>
      <vt:lpstr>'Table 3.6'!Print_Area</vt:lpstr>
      <vt:lpstr>'Table 3.7a'!Print_Area</vt:lpstr>
      <vt:lpstr>'Table 3.8'!Print_Area</vt:lpstr>
      <vt:lpstr>'Table 3.8b'!Print_Area</vt:lpstr>
      <vt:lpstr>'Table 3.9'!Print_Area</vt:lpstr>
      <vt:lpstr>'Table 4.1'!Print_Area</vt:lpstr>
      <vt:lpstr>'Table 4.11'!Print_Area</vt:lpstr>
      <vt:lpstr>'Table 4.12'!Print_Area</vt:lpstr>
      <vt:lpstr>'Table 4.13'!Print_Area</vt:lpstr>
      <vt:lpstr>'Table 4.14a'!Print_Area</vt:lpstr>
      <vt:lpstr>'Table 4.16'!Print_Area</vt:lpstr>
      <vt:lpstr>'Table 4.2'!Print_Area</vt:lpstr>
      <vt:lpstr>'Table 4.3'!Print_Area</vt:lpstr>
      <vt:lpstr>'Table 4.4'!Print_Area</vt:lpstr>
      <vt:lpstr>'Table 4.5'!Print_Area</vt:lpstr>
      <vt:lpstr>'Table 4.6'!Print_Area</vt:lpstr>
      <vt:lpstr>'Table 4.7'!Print_Area</vt:lpstr>
      <vt:lpstr>'Table 4.8'!Print_Area</vt:lpstr>
      <vt:lpstr>'Table 4.9'!Print_Area</vt:lpstr>
      <vt:lpstr>'Table of contents'!Print_Area</vt:lpstr>
    </vt:vector>
  </TitlesOfParts>
  <Company>Health Research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Marie Fenlon-Jones</dc:creator>
  <cp:lastModifiedBy>Sharon Kelly</cp:lastModifiedBy>
  <cp:lastPrinted>2018-06-27T09:06:09Z</cp:lastPrinted>
  <dcterms:created xsi:type="dcterms:W3CDTF">2014-05-07T07:57:58Z</dcterms:created>
  <dcterms:modified xsi:type="dcterms:W3CDTF">2019-02-08T16:33:36Z</dcterms:modified>
</cp:coreProperties>
</file>