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8" windowWidth="11340" windowHeight="4188" tabRatio="764" firstSheet="12" activeTab="24"/>
  </bookViews>
  <sheets>
    <sheet name="Figure 2.1" sheetId="55" r:id="rId1"/>
    <sheet name="Table 2.1" sheetId="19" r:id="rId2"/>
    <sheet name="Figure 2.2" sheetId="45" r:id="rId3"/>
    <sheet name="Table 2.2" sheetId="18" r:id="rId4"/>
    <sheet name="Table 2.3" sheetId="17" r:id="rId5"/>
    <sheet name="Figure 2.3" sheetId="52" r:id="rId6"/>
    <sheet name="Table 2.4" sheetId="16" r:id="rId7"/>
    <sheet name="Table 2.4a" sheetId="53" r:id="rId8"/>
    <sheet name="Table 2.5" sheetId="15" r:id="rId9"/>
    <sheet name="Figure 3.1" sheetId="41" r:id="rId10"/>
    <sheet name="Table3.1" sheetId="1" r:id="rId11"/>
    <sheet name="Table 3.2" sheetId="2" r:id="rId12"/>
    <sheet name="Figure 3.2" sheetId="48" r:id="rId13"/>
    <sheet name="Table  3.3" sheetId="4" r:id="rId14"/>
    <sheet name="Table 3.4" sheetId="5" r:id="rId15"/>
    <sheet name="Table 3.5" sheetId="6" r:id="rId16"/>
    <sheet name="Table 3.6" sheetId="7" r:id="rId17"/>
    <sheet name="Table 3.7" sheetId="8" r:id="rId18"/>
    <sheet name="Table 3.8" sheetId="9" r:id="rId19"/>
    <sheet name="Table 3.9" sheetId="10" r:id="rId20"/>
    <sheet name="Figure 4.1" sheetId="44" r:id="rId21"/>
    <sheet name="Table 4.1" sheetId="20" r:id="rId22"/>
    <sheet name="Table 4.2" sheetId="21" r:id="rId23"/>
    <sheet name="Figure 4.2" sheetId="54" r:id="rId24"/>
    <sheet name="Table 4.3" sheetId="22" r:id="rId25"/>
    <sheet name="Table 4.4" sheetId="23" r:id="rId26"/>
    <sheet name="Table 4.5" sheetId="24" r:id="rId27"/>
    <sheet name="Table 4.6" sheetId="25" r:id="rId28"/>
    <sheet name="Table 4.7" sheetId="26" r:id="rId29"/>
    <sheet name="Table 4.8" sheetId="27" r:id="rId30"/>
    <sheet name="Table 4.9" sheetId="28" r:id="rId31"/>
    <sheet name="Table 4.10" sheetId="29" r:id="rId32"/>
    <sheet name="Table 4.11" sheetId="30" r:id="rId33"/>
    <sheet name="Table 4.12" sheetId="31" r:id="rId34"/>
    <sheet name="Table 4.13" sheetId="32" r:id="rId35"/>
    <sheet name="Table 4.14" sheetId="33" r:id="rId36"/>
    <sheet name="Table 4.15" sheetId="34" r:id="rId37"/>
    <sheet name="Table 4.16" sheetId="35" r:id="rId38"/>
    <sheet name="Table 4.17" sheetId="36" r:id="rId39"/>
    <sheet name="Table 4.18" sheetId="37" r:id="rId40"/>
    <sheet name="Table 4.19" sheetId="38" r:id="rId41"/>
    <sheet name="Appendix C" sheetId="56" r:id="rId42"/>
  </sheets>
  <externalReferences>
    <externalReference r:id="rId43"/>
  </externalReferences>
  <definedNames>
    <definedName name="_ftn1" localSheetId="40">'Table 4.19'!$A$34</definedName>
    <definedName name="_ftnref1" localSheetId="40">'Table 4.19'!#REF!</definedName>
    <definedName name="_xlnm.Print_Area" localSheetId="2">'Figure 2.2'!$A$1:$N$33</definedName>
    <definedName name="_xlnm.Print_Area" localSheetId="9">'Figure 3.1'!$A$1:$L$30</definedName>
    <definedName name="_xlnm.Print_Area" localSheetId="20">'Figure 4.1'!$A$1:$K$27</definedName>
    <definedName name="_xlnm.Print_Area" localSheetId="13">'Table  3.3'!$A$1:$G$44</definedName>
    <definedName name="_xlnm.Print_Area" localSheetId="1">'Table 2.1'!$A$1:$S$22</definedName>
    <definedName name="_xlnm.Print_Area" localSheetId="3">'Table 2.2'!$A$1:$M$22</definedName>
    <definedName name="_xlnm.Print_Area" localSheetId="18">'Table 3.8'!$A$1:$I$15</definedName>
    <definedName name="_xlnm.Print_Area" localSheetId="35">'Table 4.14'!$A$1:$H$17</definedName>
    <definedName name="_xlnm.Print_Area" localSheetId="36">'Table 4.15'!$A$1:$J$13</definedName>
    <definedName name="_xlnm.Print_Area" localSheetId="37">'Table 4.16'!$A$1:$B$10</definedName>
    <definedName name="_xlnm.Print_Area" localSheetId="38">'Table 4.17'!$A$1:$B$12</definedName>
    <definedName name="_xlnm.Print_Area" localSheetId="22">'Table 4.2'!$A$1:$Q$15</definedName>
    <definedName name="_xlnm.Print_Area" localSheetId="25">'Table 4.4'!$A$1:$Y$19</definedName>
    <definedName name="_xlnm.Print_Area" localSheetId="26">'Table 4.5'!$A$1:$F$43</definedName>
    <definedName name="_xlnm.Print_Area" localSheetId="29">'Table 4.8'!$A$1:$L$17</definedName>
    <definedName name="_xlnm.Print_Area" localSheetId="10">Table3.1!$A$1:$C$10</definedName>
  </definedNames>
  <calcPr calcId="145621"/>
</workbook>
</file>

<file path=xl/calcChain.xml><?xml version="1.0" encoding="utf-8"?>
<calcChain xmlns="http://schemas.openxmlformats.org/spreadsheetml/2006/main">
  <c r="F36" i="8" l="1"/>
  <c r="E36" i="8"/>
  <c r="D36" i="8"/>
  <c r="C36" i="8"/>
  <c r="B36" i="8"/>
  <c r="G36" i="8"/>
  <c r="C43" i="4"/>
  <c r="D43" i="4"/>
  <c r="B43" i="4"/>
  <c r="F43" i="4"/>
  <c r="G43" i="4"/>
  <c r="E43" i="4"/>
  <c r="C31" i="53" l="1"/>
  <c r="E31" i="53" l="1"/>
  <c r="D31" i="53" l="1"/>
  <c r="D3" i="53"/>
  <c r="D4" i="53"/>
  <c r="D5" i="53"/>
  <c r="D6" i="53"/>
  <c r="D7" i="53"/>
  <c r="D8" i="53"/>
  <c r="D9" i="53"/>
  <c r="D10" i="53"/>
  <c r="D11" i="53"/>
  <c r="D12" i="53"/>
  <c r="D13" i="53"/>
  <c r="D14" i="53"/>
  <c r="D15" i="53"/>
  <c r="D16" i="53"/>
  <c r="D17" i="53"/>
  <c r="D18" i="53"/>
  <c r="D19" i="53"/>
  <c r="D20" i="53"/>
  <c r="D21" i="53"/>
  <c r="D22" i="53"/>
  <c r="D23" i="53"/>
  <c r="D24" i="53"/>
  <c r="D25" i="53"/>
  <c r="D26" i="53"/>
  <c r="D27" i="53"/>
  <c r="D28" i="53"/>
  <c r="D29" i="53"/>
  <c r="G33" i="38" l="1"/>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G5" i="38"/>
  <c r="G4" i="38"/>
  <c r="G3" i="38"/>
  <c r="F16" i="37"/>
  <c r="F14" i="37"/>
  <c r="F13" i="37"/>
  <c r="F12" i="37"/>
  <c r="F11" i="37"/>
  <c r="F10" i="37"/>
  <c r="F9" i="37"/>
  <c r="F8" i="37"/>
  <c r="F7" i="37"/>
  <c r="F6" i="37"/>
  <c r="F5" i="37"/>
  <c r="F4" i="37"/>
  <c r="F3" i="37"/>
  <c r="E41" i="24"/>
  <c r="C41" i="24"/>
  <c r="E40" i="24"/>
  <c r="C40" i="24"/>
  <c r="E39" i="24"/>
  <c r="C39" i="24"/>
  <c r="E38" i="24"/>
  <c r="C38" i="24"/>
  <c r="E37" i="24"/>
  <c r="C37" i="24"/>
  <c r="E36" i="24"/>
  <c r="C36" i="24"/>
  <c r="E35" i="24"/>
  <c r="C35" i="24"/>
  <c r="E34" i="24"/>
  <c r="C34" i="24"/>
  <c r="F33" i="24"/>
  <c r="E33" i="24" s="1"/>
  <c r="E32" i="24"/>
  <c r="C32" i="24"/>
  <c r="E31" i="24"/>
  <c r="C31" i="24"/>
  <c r="E30" i="24"/>
  <c r="C30" i="24"/>
  <c r="E29" i="24"/>
  <c r="C29" i="24"/>
  <c r="E28" i="24"/>
  <c r="C28" i="24"/>
  <c r="E27" i="24"/>
  <c r="C27" i="24"/>
  <c r="E26" i="24"/>
  <c r="C26" i="24"/>
  <c r="E25" i="24"/>
  <c r="C25" i="24"/>
  <c r="F24" i="24"/>
  <c r="E24" i="24" s="1"/>
  <c r="E23" i="24"/>
  <c r="C23" i="24"/>
  <c r="E22" i="24"/>
  <c r="C22" i="24"/>
  <c r="E21" i="24"/>
  <c r="C21" i="24"/>
  <c r="E20" i="24"/>
  <c r="C20" i="24"/>
  <c r="E19" i="24"/>
  <c r="C19" i="24"/>
  <c r="E18" i="24"/>
  <c r="C18" i="24"/>
  <c r="E17" i="24"/>
  <c r="C17" i="24"/>
  <c r="E16" i="24"/>
  <c r="C16" i="24"/>
  <c r="E15" i="24"/>
  <c r="C15" i="24"/>
  <c r="F14" i="24"/>
  <c r="E14" i="24" s="1"/>
  <c r="E13" i="24"/>
  <c r="C13" i="24"/>
  <c r="E12" i="24"/>
  <c r="C12" i="24"/>
  <c r="E11" i="24"/>
  <c r="C11" i="24"/>
  <c r="E10" i="24"/>
  <c r="C10" i="24"/>
  <c r="E9" i="24"/>
  <c r="C9" i="24"/>
  <c r="E8" i="24"/>
  <c r="C8" i="24"/>
  <c r="E7" i="24"/>
  <c r="C7" i="24"/>
  <c r="E6" i="24"/>
  <c r="C6" i="24"/>
  <c r="E5" i="24"/>
  <c r="C5" i="24"/>
  <c r="F4" i="24"/>
  <c r="E4" i="24" s="1"/>
  <c r="Q23" i="22"/>
  <c r="P23" i="22"/>
  <c r="O23" i="22"/>
  <c r="N23" i="22"/>
  <c r="M23" i="22"/>
  <c r="L23" i="22"/>
  <c r="K23" i="22"/>
  <c r="J23" i="22"/>
  <c r="I23" i="22"/>
  <c r="H23" i="22"/>
  <c r="G23" i="22"/>
  <c r="E23" i="22"/>
  <c r="D23" i="22"/>
  <c r="C23" i="22"/>
  <c r="B23" i="22"/>
  <c r="C33" i="24" l="1"/>
  <c r="C4" i="24"/>
  <c r="C14" i="24"/>
  <c r="C24" i="24"/>
</calcChain>
</file>

<file path=xl/sharedStrings.xml><?xml version="1.0" encoding="utf-8"?>
<sst xmlns="http://schemas.openxmlformats.org/spreadsheetml/2006/main" count="1114" uniqueCount="553">
  <si>
    <t xml:space="preserve"> </t>
  </si>
  <si>
    <t>Receiving residential support services only</t>
  </si>
  <si>
    <t>Receiving no service - on waiting list</t>
  </si>
  <si>
    <t>No current service requirements</t>
  </si>
  <si>
    <t>Total</t>
  </si>
  <si>
    <t>Not Verified</t>
  </si>
  <si>
    <t>Mild</t>
  </si>
  <si>
    <t xml:space="preserve"> 0-19</t>
  </si>
  <si>
    <t>20-34</t>
  </si>
  <si>
    <t>35-54</t>
  </si>
  <si>
    <t>55+</t>
  </si>
  <si>
    <t xml:space="preserve"> 20-34</t>
  </si>
  <si>
    <t xml:space="preserve"> 35-54</t>
  </si>
  <si>
    <t>Home Setting</t>
  </si>
  <si>
    <t>Community Group Homes</t>
  </si>
  <si>
    <t>Residential Centres</t>
  </si>
  <si>
    <t>No fixed abode</t>
  </si>
  <si>
    <t>Insufficient Information</t>
  </si>
  <si>
    <t>Under 18</t>
  </si>
  <si>
    <t>All ages</t>
  </si>
  <si>
    <t xml:space="preserve">Home setting </t>
  </si>
  <si>
    <t>At home with both parents</t>
  </si>
  <si>
    <t>At home with one parent</t>
  </si>
  <si>
    <t>At home with sibling</t>
  </si>
  <si>
    <t>At home with other relative</t>
  </si>
  <si>
    <t>Living with non-relative</t>
  </si>
  <si>
    <t>Adoption</t>
  </si>
  <si>
    <t>Foster care and boarding out arrangements</t>
  </si>
  <si>
    <t>Independent setting</t>
  </si>
  <si>
    <t>Living independently</t>
  </si>
  <si>
    <t>Living semi-independently</t>
  </si>
  <si>
    <t>Community group homes</t>
  </si>
  <si>
    <t>5-day community group home</t>
  </si>
  <si>
    <t>7-day community group home</t>
  </si>
  <si>
    <t>7-day (52-week) community group home</t>
  </si>
  <si>
    <t>Residential setting</t>
  </si>
  <si>
    <t>5-day residential centre</t>
  </si>
  <si>
    <t>7-day residential centre</t>
  </si>
  <si>
    <t>7-day (52-week) residential centre</t>
  </si>
  <si>
    <t>Other full-time residential services</t>
  </si>
  <si>
    <t>Nursing home</t>
  </si>
  <si>
    <t>Mental health community residence</t>
  </si>
  <si>
    <t>Psychiatric hospital</t>
  </si>
  <si>
    <t>Intensive placement (challenging behaviour)</t>
  </si>
  <si>
    <t>Intensive placement (profound or multiple handicap)</t>
  </si>
  <si>
    <t>Occupying a full-time support place</t>
  </si>
  <si>
    <t>Other full-time residential service</t>
  </si>
  <si>
    <t>Residential support service</t>
  </si>
  <si>
    <t>Holiday residential placement</t>
  </si>
  <si>
    <t>Crisis or planned respite</t>
  </si>
  <si>
    <t>Occasional respite with host family</t>
  </si>
  <si>
    <t>Overnight respite in the home</t>
  </si>
  <si>
    <t>Shared care or guardianship</t>
  </si>
  <si>
    <t>Regular part-time care (2/3 days per week)</t>
  </si>
  <si>
    <t>Regular part-time care (every weekend)</t>
  </si>
  <si>
    <t>Regular part-time care (alternate weeks)</t>
  </si>
  <si>
    <t>Other residential service</t>
  </si>
  <si>
    <t>Insufficient information</t>
  </si>
  <si>
    <t>18 &amp; over</t>
  </si>
  <si>
    <t>Total number of respite nights received</t>
  </si>
  <si>
    <t>Number of people in receipt of respite nights</t>
  </si>
  <si>
    <t>Median number of respite nights received</t>
  </si>
  <si>
    <t>HSE Dublin/Mid-Leinster Region</t>
  </si>
  <si>
    <t>LHO Dublin South</t>
  </si>
  <si>
    <t>LHO Dublin South East</t>
  </si>
  <si>
    <t>LHO Dublin South City</t>
  </si>
  <si>
    <t>LHO Dublin South West</t>
  </si>
  <si>
    <t>LHO Dublin West</t>
  </si>
  <si>
    <t>LHO Kildare/West Wicklow</t>
  </si>
  <si>
    <t>LHO Wicklow</t>
  </si>
  <si>
    <t>LHO Laois/Offaly</t>
  </si>
  <si>
    <t>LHO Longford/Westmeath</t>
  </si>
  <si>
    <t>HSE South Region</t>
  </si>
  <si>
    <t>LHO Carlow/Kilkenny</t>
  </si>
  <si>
    <t>LHO Tipperary SR</t>
  </si>
  <si>
    <t>LHO Waterford</t>
  </si>
  <si>
    <t>LHO Wexford</t>
  </si>
  <si>
    <t>LHO Cork North Lee</t>
  </si>
  <si>
    <t>LHO Cork South Lee</t>
  </si>
  <si>
    <t>LHO North Cork</t>
  </si>
  <si>
    <t>LHO West Cork</t>
  </si>
  <si>
    <t>LHO Kerry</t>
  </si>
  <si>
    <t>HSE West Region</t>
  </si>
  <si>
    <t>LHO Limerick</t>
  </si>
  <si>
    <t>LHO Tipperary NR</t>
  </si>
  <si>
    <t>LHO Clare</t>
  </si>
  <si>
    <t>LHO Galway</t>
  </si>
  <si>
    <t>LHO Mayo</t>
  </si>
  <si>
    <t>LHO Roscommon</t>
  </si>
  <si>
    <t>LHO Donegal</t>
  </si>
  <si>
    <t>LHO Sligo/Leitrim</t>
  </si>
  <si>
    <t>HSE Dublin/North East Region</t>
  </si>
  <si>
    <t>LHO Dublin North West</t>
  </si>
  <si>
    <t>LHO Dublin North Central</t>
  </si>
  <si>
    <t>LHO Dublin North</t>
  </si>
  <si>
    <t>LHO Cavan/Monaghan</t>
  </si>
  <si>
    <t>LHO Louth</t>
  </si>
  <si>
    <t>LHO Meath</t>
  </si>
  <si>
    <t xml:space="preserve"> Not Verified</t>
  </si>
  <si>
    <t xml:space="preserve">Under 18 </t>
  </si>
  <si>
    <t xml:space="preserve"> 18 or over</t>
  </si>
  <si>
    <t xml:space="preserve"> Under 18 </t>
  </si>
  <si>
    <t>18 or over</t>
  </si>
  <si>
    <t>Residents</t>
  </si>
  <si>
    <t>Day Attenders</t>
  </si>
  <si>
    <t xml:space="preserve"> Under 18</t>
  </si>
  <si>
    <t>All levels</t>
  </si>
  <si>
    <t>Home support</t>
  </si>
  <si>
    <t>Home help</t>
  </si>
  <si>
    <t>Early services</t>
  </si>
  <si>
    <t>Mainstream pre-school</t>
  </si>
  <si>
    <t>Special pre-school</t>
  </si>
  <si>
    <t>Child education and development centre</t>
  </si>
  <si>
    <t>Mainstream school</t>
  </si>
  <si>
    <t>Resource teacher</t>
  </si>
  <si>
    <t>Autism Unit</t>
  </si>
  <si>
    <t>Home tutor</t>
  </si>
  <si>
    <t>Special Needs Assistant</t>
  </si>
  <si>
    <t>Special class - primary</t>
  </si>
  <si>
    <t>Special class - secondary</t>
  </si>
  <si>
    <t>Special school</t>
  </si>
  <si>
    <t>Third level education</t>
  </si>
  <si>
    <t>Rehabilitative training</t>
  </si>
  <si>
    <t>Activation centre</t>
  </si>
  <si>
    <t>Programme for the older person</t>
  </si>
  <si>
    <t>Special high support day service</t>
  </si>
  <si>
    <t>Special intensive day service</t>
  </si>
  <si>
    <t>Sheltered work centre</t>
  </si>
  <si>
    <t>Sheltered employment centre</t>
  </si>
  <si>
    <t>Multidisciplinary support services</t>
  </si>
  <si>
    <t>Centre-based day respite service</t>
  </si>
  <si>
    <t>Day respite in the home</t>
  </si>
  <si>
    <t>Outreach programme</t>
  </si>
  <si>
    <t>Other day service</t>
  </si>
  <si>
    <t>Enclave within open employment</t>
  </si>
  <si>
    <t>Supported employment</t>
  </si>
  <si>
    <t>Open employment</t>
  </si>
  <si>
    <t>Vocational training</t>
  </si>
  <si>
    <t>Generic day services</t>
  </si>
  <si>
    <t>Aged 6 or under</t>
  </si>
  <si>
    <t>Aged 7–17</t>
  </si>
  <si>
    <t>Aged 18 or over</t>
  </si>
  <si>
    <t>Provided by an EIT</t>
  </si>
  <si>
    <t>Not provided by an EIT</t>
  </si>
  <si>
    <t>Medical services</t>
  </si>
  <si>
    <t>Nursing</t>
  </si>
  <si>
    <t xml:space="preserve">Dietician </t>
  </si>
  <si>
    <t>Occupational therapy</t>
  </si>
  <si>
    <t>Physiotherapy</t>
  </si>
  <si>
    <t>Psychiatry</t>
  </si>
  <si>
    <t>Psychology</t>
  </si>
  <si>
    <t>Social work</t>
  </si>
  <si>
    <t>Speech and language therapy</t>
  </si>
  <si>
    <t>Other</t>
  </si>
  <si>
    <t>Number of people</t>
  </si>
  <si>
    <t>Attending services on a day basis</t>
  </si>
  <si>
    <t>Receiving 5- or 7-day residential services</t>
  </si>
  <si>
    <t>Resident in a psychiatric hospital</t>
  </si>
  <si>
    <t>Receiving no service – on waiting list</t>
  </si>
  <si>
    <t>No identified service requirements</t>
  </si>
  <si>
    <t>n (%)</t>
  </si>
  <si>
    <t>Dublin/Mid-Leinster</t>
  </si>
  <si>
    <t>South</t>
  </si>
  <si>
    <t>West</t>
  </si>
  <si>
    <t>Dublin/North-East</t>
  </si>
  <si>
    <t>All regions</t>
  </si>
  <si>
    <t>5 (0.1)</t>
  </si>
  <si>
    <t>3 (0.0)</t>
  </si>
  <si>
    <t>76 (1.1)</t>
  </si>
  <si>
    <t>27(0.4)</t>
  </si>
  <si>
    <t>39 (0.5)</t>
  </si>
  <si>
    <t>4 (0.1)</t>
  </si>
  <si>
    <t>54 (0.7)</t>
  </si>
  <si>
    <t>27(0.3)</t>
  </si>
  <si>
    <t>6  (0.1)</t>
  </si>
  <si>
    <t>8 (0.1)</t>
  </si>
  <si>
    <t>86 (1.2)</t>
  </si>
  <si>
    <t>72(1.0)</t>
  </si>
  <si>
    <t>125 (2.2)</t>
  </si>
  <si>
    <t>2 (0.0)</t>
  </si>
  <si>
    <t>18 (0.3)</t>
  </si>
  <si>
    <t>13(0.2)</t>
  </si>
  <si>
    <t>175 (0.6)</t>
  </si>
  <si>
    <t>17 (0.1)</t>
  </si>
  <si>
    <t>234(0.8)</t>
  </si>
  <si>
    <t>139(0.5)</t>
  </si>
  <si>
    <t xml:space="preserve">  n (%)</t>
  </si>
  <si>
    <t>HSE Region</t>
  </si>
  <si>
    <t>Male</t>
  </si>
  <si>
    <t>Female</t>
  </si>
  <si>
    <t>n</t>
  </si>
  <si>
    <t>%</t>
  </si>
  <si>
    <t>Intellectual and physical /sensory disability</t>
  </si>
  <si>
    <t>Intellectual disability only</t>
  </si>
  <si>
    <t xml:space="preserve">Residential </t>
  </si>
  <si>
    <t xml:space="preserve">Day </t>
  </si>
  <si>
    <t xml:space="preserve">Residential support </t>
  </si>
  <si>
    <t>Overall need</t>
  </si>
  <si>
    <t>NV</t>
  </si>
  <si>
    <t>MSP</t>
  </si>
  <si>
    <t>All</t>
  </si>
  <si>
    <t>7-day (48-week) community group home</t>
  </si>
  <si>
    <t>7-day (48-week) residential centre</t>
  </si>
  <si>
    <t>Intensive placement (profound or multiple disability)</t>
  </si>
  <si>
    <t>All services</t>
  </si>
  <si>
    <t>No service – requires residential support</t>
  </si>
  <si>
    <t>Foster care and boarding-out</t>
  </si>
  <si>
    <t>Occasional respite care with host family</t>
  </si>
  <si>
    <t>Regular part-time care  (every weekend)</t>
  </si>
  <si>
    <t>Number in receipt of crisis or planned respite in 2013</t>
  </si>
  <si>
    <t>Number who do not receive respite but  require it (2014–2018) </t>
  </si>
  <si>
    <t>Number in home/independent setting in 2013</t>
  </si>
  <si>
    <t>LHO area</t>
  </si>
  <si>
    <t>LHO Sligo/Leitrim/West Cavan</t>
  </si>
  <si>
    <t>HSE Dublin/North-East Region</t>
  </si>
  <si>
    <t>Out of state</t>
  </si>
  <si>
    <t>Residential and day</t>
  </si>
  <si>
    <t>Residential only</t>
  </si>
  <si>
    <t>Day only</t>
  </si>
  <si>
    <t>Day and residential support</t>
  </si>
  <si>
    <t>Residential support only</t>
  </si>
  <si>
    <t>Total number of individuals requiring service changes</t>
  </si>
  <si>
    <t>Not verified</t>
  </si>
  <si>
    <t>Moderate, severe or profound</t>
  </si>
  <si>
    <t>Residential</t>
  </si>
  <si>
    <t>Day</t>
  </si>
  <si>
    <t>Of which:</t>
  </si>
  <si>
    <t>Health services</t>
  </si>
  <si>
    <t>Education services</t>
  </si>
  <si>
    <t>Employment services</t>
  </si>
  <si>
    <t>Generic services</t>
  </si>
  <si>
    <t>Residential support</t>
  </si>
  <si>
    <t xml:space="preserve">Total </t>
  </si>
  <si>
    <t>Intensive placement (CB)</t>
  </si>
  <si>
    <t>Intensive placement (P/MD)</t>
  </si>
  <si>
    <t>Total services 2013</t>
  </si>
  <si>
    <t>5-day community group home (CGH)</t>
  </si>
  <si>
    <t>5-day residential centre (RC)</t>
  </si>
  <si>
    <t>Intensive placement (challenging behaviour) (CB)</t>
  </si>
  <si>
    <t>Occupying a residential support place</t>
  </si>
  <si>
    <t>Day service in 2013</t>
  </si>
  <si>
    <t>HS</t>
  </si>
  <si>
    <t>HH</t>
  </si>
  <si>
    <t>MPS</t>
  </si>
  <si>
    <t>SPS</t>
  </si>
  <si>
    <t>CEDC</t>
  </si>
  <si>
    <t>MS</t>
  </si>
  <si>
    <t>RT</t>
  </si>
  <si>
    <t>HT</t>
  </si>
  <si>
    <t>SNA</t>
  </si>
  <si>
    <t>SCP</t>
  </si>
  <si>
    <t>SCS</t>
  </si>
  <si>
    <t>SS</t>
  </si>
  <si>
    <t>TL</t>
  </si>
  <si>
    <t>AC</t>
  </si>
  <si>
    <t>POP</t>
  </si>
  <si>
    <t>SHS</t>
  </si>
  <si>
    <t>SI</t>
  </si>
  <si>
    <t>SWC</t>
  </si>
  <si>
    <t>SEC</t>
  </si>
  <si>
    <t>CDR</t>
  </si>
  <si>
    <t>DRH</t>
  </si>
  <si>
    <t>OP</t>
  </si>
  <si>
    <t>OTH</t>
  </si>
  <si>
    <t>E</t>
  </si>
  <si>
    <t>SE</t>
  </si>
  <si>
    <t>OE</t>
  </si>
  <si>
    <t>VT</t>
  </si>
  <si>
    <t>GD</t>
  </si>
  <si>
    <t>ALL</t>
  </si>
  <si>
    <t>Home support (HS)</t>
  </si>
  <si>
    <t>Home help (HH)</t>
  </si>
  <si>
    <t>Mainstream pre-school (MPS)</t>
  </si>
  <si>
    <t>Special pre-school (SPS)</t>
  </si>
  <si>
    <t>Child education and development centre (CEDC)</t>
  </si>
  <si>
    <t>Autism Unit (AU)</t>
  </si>
  <si>
    <t>Mainstream school (MS)</t>
  </si>
  <si>
    <t>Resource teacher (RT)</t>
  </si>
  <si>
    <t>Home tutor (HT)</t>
  </si>
  <si>
    <t>Special class – primary (SCP)</t>
  </si>
  <si>
    <t>Special class – secondary (SCS)</t>
  </si>
  <si>
    <t>Special school (SS)</t>
  </si>
  <si>
    <t>Third-level education (TL)</t>
  </si>
  <si>
    <t>Rehabilitative training (RHT)</t>
  </si>
  <si>
    <t>Activation centre (AC)</t>
  </si>
  <si>
    <t>Programme for the older person (POP)</t>
  </si>
  <si>
    <t>Special intensive day service  (SI)</t>
  </si>
  <si>
    <t>Sheltered work centre (SWC)</t>
  </si>
  <si>
    <t>Sheltered employment centre  (SEC)</t>
  </si>
  <si>
    <t>Centre-based day respite service  (CDR)</t>
  </si>
  <si>
    <t>Day respite in the home (DRH)</t>
  </si>
  <si>
    <t>Outreach programme (OP)</t>
  </si>
  <si>
    <t>Other day service (OTH)</t>
  </si>
  <si>
    <t xml:space="preserve">Enclave within open employment (E)  </t>
  </si>
  <si>
    <t>Supported employment (SE)</t>
  </si>
  <si>
    <t>Open employment (OE)</t>
  </si>
  <si>
    <t>Vocational training (VT)</t>
  </si>
  <si>
    <t>Generic day services (GD)</t>
  </si>
  <si>
    <t>Residential support service required 2014–2018</t>
  </si>
  <si>
    <t>Occasional respite care (host family)</t>
  </si>
  <si>
    <t>Foster care and boarding out</t>
  </si>
  <si>
    <t>11–15 years</t>
  </si>
  <si>
    <t>Third-level education</t>
  </si>
  <si>
    <t>Special high-support day service</t>
  </si>
  <si>
    <t>No service requirements</t>
  </si>
  <si>
    <t>Has service requirements</t>
  </si>
  <si>
    <t>Resident in psychiatric hospital in 2013</t>
  </si>
  <si>
    <t>With no day programme</t>
  </si>
  <si>
    <t>With day programme</t>
  </si>
  <si>
    <t xml:space="preserve"> Dublin/North-East</t>
  </si>
  <si>
    <t>All residents</t>
  </si>
  <si>
    <t>Services required 2014-2018</t>
  </si>
  <si>
    <t xml:space="preserve"> Rehabilitative training</t>
  </si>
  <si>
    <t>Multidisciplinary support services only</t>
  </si>
  <si>
    <t>Intensive placement (profound/multiple disability)</t>
  </si>
  <si>
    <t>All residential services</t>
  </si>
  <si>
    <t>Community group home</t>
  </si>
  <si>
    <t>Residential centre</t>
  </si>
  <si>
    <t>Number requiring day service</t>
  </si>
  <si>
    <t>Other/unspecified intellectual disability service</t>
  </si>
  <si>
    <t>Designated residential support placement</t>
  </si>
  <si>
    <t>(22)*</t>
  </si>
  <si>
    <t>Service changes required by people within psychiatric hospitals</t>
  </si>
  <si>
    <t>Resource/visiting teacher</t>
  </si>
  <si>
    <t>Special class – primary</t>
  </si>
  <si>
    <t>Special class – secondary</t>
  </si>
  <si>
    <t xml:space="preserve">Other day service  </t>
  </si>
  <si>
    <t>Appendix C: Supplementary table</t>
  </si>
  <si>
    <t>Residential circumstances</t>
  </si>
  <si>
    <t>0-19</t>
  </si>
  <si>
    <t>Home setting</t>
  </si>
  <si>
    <t>Lives with non-relative</t>
  </si>
  <si>
    <t>Other full-time service</t>
  </si>
  <si>
    <t>Full time 'other' residential service</t>
  </si>
  <si>
    <t>Full time resident in residential support place</t>
  </si>
  <si>
    <t>Moderate</t>
  </si>
  <si>
    <t>Severe</t>
  </si>
  <si>
    <t>Profound</t>
  </si>
  <si>
    <t>% of NIDD</t>
  </si>
  <si>
    <t>5-day           CGH</t>
  </si>
  <si>
    <t>7-day               (48-wk)        CGH</t>
  </si>
  <si>
    <t>5-day           RC</t>
  </si>
  <si>
    <t>Age group</t>
  </si>
  <si>
    <t>0–4</t>
  </si>
  <si>
    <t>5–9</t>
  </si>
  <si>
    <t>10–14</t>
  </si>
  <si>
    <t>15–19</t>
  </si>
  <si>
    <t>20–34</t>
  </si>
  <si>
    <t>35–54</t>
  </si>
  <si>
    <t>55 &amp; over</t>
  </si>
  <si>
    <t>Prevalence rates – numbers per 1,000 of the general population for each age group</t>
  </si>
  <si>
    <r>
      <t xml:space="preserve">Table 4.19  </t>
    </r>
    <r>
      <rPr>
        <sz val="10"/>
        <color theme="5" tint="-0.249977111117893"/>
        <rFont val="Tahoma"/>
        <family val="2"/>
      </rPr>
      <t xml:space="preserve"> Pattern of day service provision required, 2014–2018</t>
    </r>
  </si>
  <si>
    <t>*’New service required’ refers to a new type of therapeutic input that the individual does not currently receive.</t>
  </si>
  <si>
    <t xml:space="preserve">          </t>
  </si>
  <si>
    <t>Attending day services on a daily basis</t>
  </si>
  <si>
    <t>Prevalence rates - numbers per 1,000 of the general population for each group</t>
  </si>
  <si>
    <t>NIDD</t>
  </si>
  <si>
    <t>Carlow</t>
  </si>
  <si>
    <t>Dublin</t>
  </si>
  <si>
    <t>Kildare</t>
  </si>
  <si>
    <t>Kilkenny</t>
  </si>
  <si>
    <t>Longford</t>
  </si>
  <si>
    <t>Louth</t>
  </si>
  <si>
    <t>Meath</t>
  </si>
  <si>
    <t>Offaly</t>
  </si>
  <si>
    <t>Westmeath</t>
  </si>
  <si>
    <t>Wexford</t>
  </si>
  <si>
    <t>Wicklow</t>
  </si>
  <si>
    <t>Clare</t>
  </si>
  <si>
    <t>Cork</t>
  </si>
  <si>
    <t>Kerry</t>
  </si>
  <si>
    <t>Limerick</t>
  </si>
  <si>
    <t>North Tipperary</t>
  </si>
  <si>
    <t>South Tipperary</t>
  </si>
  <si>
    <t>Waterford</t>
  </si>
  <si>
    <t>Galway</t>
  </si>
  <si>
    <t>Leitrim</t>
  </si>
  <si>
    <t>Mayo</t>
  </si>
  <si>
    <t>Roscommon</t>
  </si>
  <si>
    <t>Sligo</t>
  </si>
  <si>
    <t>Cavan</t>
  </si>
  <si>
    <t>Donegal</t>
  </si>
  <si>
    <t>Monaghan</t>
  </si>
  <si>
    <t>All registrations</t>
  </si>
  <si>
    <t xml:space="preserve">Out of state </t>
  </si>
  <si>
    <r>
      <t xml:space="preserve">Table 2.3 </t>
    </r>
    <r>
      <rPr>
        <sz val="10"/>
        <color theme="5" tint="-0.249977111117893"/>
        <rFont val="Tahoma"/>
        <family val="2"/>
      </rPr>
      <t>Prevalence of intellectual disability, by degree (moderate, severe and profound) and by age group, 1974, 1981, 1996, 2013</t>
    </r>
  </si>
  <si>
    <r>
      <t xml:space="preserve">Table 4.1 </t>
    </r>
    <r>
      <rPr>
        <sz val="10"/>
        <color theme="5" tint="-0.249977111117893"/>
        <rFont val="Tahoma"/>
        <family val="2"/>
      </rPr>
      <t>Number of new places required to meet need 2014-2018, by HSE region of registration</t>
    </r>
  </si>
  <si>
    <r>
      <t>Table 4.2</t>
    </r>
    <r>
      <rPr>
        <sz val="10"/>
        <color theme="5" tint="-0.249977111117893"/>
        <rFont val="Tahoma"/>
        <family val="2"/>
      </rPr>
      <t xml:space="preserve"> Future full-time residential service requirements of individuals receiving no residential service in 2013, by degree of intellectual disability</t>
    </r>
  </si>
  <si>
    <r>
      <t xml:space="preserve">Table 4.3 </t>
    </r>
    <r>
      <rPr>
        <sz val="10"/>
        <color theme="5" tint="-0.249977111117893"/>
        <rFont val="Tahoma"/>
        <family val="2"/>
      </rPr>
      <t>Future day service requirements of individuals receiving no day service in 2013, by degree of intellectual disability</t>
    </r>
  </si>
  <si>
    <r>
      <t xml:space="preserve">Table 4.4 </t>
    </r>
    <r>
      <rPr>
        <sz val="10"/>
        <color theme="5" tint="-0.249977111117893"/>
        <rFont val="Tahoma"/>
        <family val="2"/>
      </rPr>
      <t xml:space="preserve">Future residential support service requirements of individuals receiving no residential support services in 2013, by degree of intellectual disability </t>
    </r>
  </si>
  <si>
    <r>
      <rPr>
        <b/>
        <sz val="10"/>
        <color theme="5" tint="-0.249977111117893"/>
        <rFont val="Tahoma"/>
        <family val="2"/>
      </rPr>
      <t>Table 4.6</t>
    </r>
    <r>
      <rPr>
        <sz val="10"/>
        <color theme="5" tint="-0.249977111117893"/>
        <rFont val="Tahoma"/>
        <family val="2"/>
      </rPr>
      <t xml:space="preserve"> Category of service change required 2014-2018, by degree of intellectual disability</t>
    </r>
  </si>
  <si>
    <r>
      <rPr>
        <b/>
        <sz val="10"/>
        <color theme="5" tint="-0.249977111117893"/>
        <rFont val="Tahoma"/>
        <family val="2"/>
      </rPr>
      <t>Table 4.7</t>
    </r>
    <r>
      <rPr>
        <sz val="10"/>
        <color theme="5" tint="-0.249977111117893"/>
        <rFont val="Tahoma"/>
        <family val="2"/>
      </rPr>
      <t xml:space="preserve">  Number of places requiring change, 2014-2018</t>
    </r>
  </si>
  <si>
    <r>
      <t xml:space="preserve">Table 4.13   </t>
    </r>
    <r>
      <rPr>
        <sz val="10"/>
        <color theme="5" tint="-0.249977111117893"/>
        <rFont val="Tahoma"/>
        <family val="2"/>
      </rPr>
      <t>Future day service requirements of individuals aged 11 to 19 years who were in an education setting in 2013, by year of requirement</t>
    </r>
  </si>
  <si>
    <r>
      <t xml:space="preserve">Table 4.14 </t>
    </r>
    <r>
      <rPr>
        <sz val="10"/>
        <color theme="5" tint="-0.249977111117893"/>
        <rFont val="Tahoma"/>
        <family val="2"/>
      </rPr>
      <t>Overall service requirements of people with intellectual disability resident in psychiatric hospitals in 2013, by HSE region of registration</t>
    </r>
  </si>
  <si>
    <r>
      <t xml:space="preserve">Table 4.16  </t>
    </r>
    <r>
      <rPr>
        <sz val="10"/>
        <color theme="5" tint="-0.249977111117893"/>
        <rFont val="Tahoma"/>
        <family val="2"/>
      </rPr>
      <t xml:space="preserve"> Residential service requirements of people resident in psychiatric hospitals in 2013 who require transfer to the intellectual disability sector</t>
    </r>
  </si>
  <si>
    <r>
      <t xml:space="preserve">Table 4.17 </t>
    </r>
    <r>
      <rPr>
        <sz val="10"/>
        <color theme="5" tint="-0.249977111117893"/>
        <rFont val="Tahoma"/>
        <family val="2"/>
      </rPr>
      <t>Day service requirements of people currently resident in psychiatric hospitals in 2013 who require to  transfer to the intellectual disability sector</t>
    </r>
  </si>
  <si>
    <r>
      <t xml:space="preserve">Table 2.5 </t>
    </r>
    <r>
      <rPr>
        <sz val="10"/>
        <color theme="5" tint="-0.249977111117893"/>
        <rFont val="Tahoma"/>
        <family val="2"/>
      </rPr>
      <t xml:space="preserve">Number of people registered on the NIDD with a physical and/or sensory disability, by gender, 2013 </t>
    </r>
  </si>
  <si>
    <r>
      <t xml:space="preserve">Table 3.1 </t>
    </r>
    <r>
      <rPr>
        <sz val="10"/>
        <color theme="5" tint="-0.249977111117893"/>
        <rFont val="Tahoma"/>
        <family val="2"/>
      </rPr>
      <t>Overall service provision to those registered on the NIDD, 2013</t>
    </r>
  </si>
  <si>
    <r>
      <t xml:space="preserve">Figure 3.2 </t>
    </r>
    <r>
      <rPr>
        <sz val="10"/>
        <color rgb="FF963634"/>
        <rFont val="Tahoma"/>
        <family val="2"/>
      </rPr>
      <t>Number of people in receipt of respite nights and median number of respite nights received, by degree of intellectual disability, 2013</t>
    </r>
  </si>
  <si>
    <r>
      <t xml:space="preserve">Table 3.4 </t>
    </r>
    <r>
      <rPr>
        <sz val="10"/>
        <color theme="5" tint="-0.249977111117893"/>
        <rFont val="Tahoma"/>
        <family val="2"/>
      </rPr>
      <t>Use of respite nights, by HSE region and by LHO area of residence, 2013</t>
    </r>
  </si>
  <si>
    <r>
      <t xml:space="preserve">Table 3.6  </t>
    </r>
    <r>
      <rPr>
        <sz val="10"/>
        <color theme="5" tint="-0.249977111117893"/>
        <rFont val="Tahoma"/>
        <family val="2"/>
      </rPr>
      <t>Principal day service availed of, by degree of intellectual disability and by age group, 2013</t>
    </r>
  </si>
  <si>
    <r>
      <rPr>
        <b/>
        <sz val="10"/>
        <color theme="5" tint="-0.249977111117893"/>
        <rFont val="Tahoma"/>
        <family val="2"/>
      </rPr>
      <t>Table 3.7</t>
    </r>
    <r>
      <rPr>
        <sz val="10"/>
        <color theme="5" tint="-0.249977111117893"/>
        <rFont val="Tahoma"/>
        <family val="2"/>
      </rPr>
      <t xml:space="preserve"> Principal day service and overall level of day service provsion, by age group, 2013</t>
    </r>
  </si>
  <si>
    <r>
      <rPr>
        <b/>
        <sz val="10"/>
        <rFont val="Tahoma"/>
        <family val="2"/>
      </rPr>
      <t xml:space="preserve">Table C1  </t>
    </r>
    <r>
      <rPr>
        <sz val="10"/>
        <rFont val="Tahoma"/>
        <family val="2"/>
      </rPr>
      <t xml:space="preserve"> Details of main residential circumstances, by degree of intellectual disability and by age group, 2013</t>
    </r>
  </si>
  <si>
    <r>
      <t>Source</t>
    </r>
    <r>
      <rPr>
        <sz val="8"/>
        <color theme="1"/>
        <rFont val="Arial"/>
        <family val="2"/>
      </rPr>
      <t>: National Intellectual Disability Database, Health Research Board, 2013</t>
    </r>
  </si>
  <si>
    <t>Receives residential only - requires day</t>
  </si>
  <si>
    <t>Receives residential only - requires residential support</t>
  </si>
  <si>
    <t>Laois</t>
  </si>
  <si>
    <t>AU</t>
  </si>
  <si>
    <r>
      <t xml:space="preserve">Table 2.1 </t>
    </r>
    <r>
      <rPr>
        <sz val="10"/>
        <color theme="5" tint="-0.249977111117893"/>
        <rFont val="Tahoma"/>
        <family val="2"/>
      </rPr>
      <t>Number of people registered on the NIDD, by age group, gender and degree of intellectual disability, 2013</t>
    </r>
  </si>
  <si>
    <r>
      <t>Source</t>
    </r>
    <r>
      <rPr>
        <sz val="10"/>
        <color theme="1"/>
        <rFont val="Tahoma"/>
        <family val="2"/>
      </rPr>
      <t>: National Intellectual Disability Database, Health Research Board, 2013</t>
    </r>
  </si>
  <si>
    <r>
      <t xml:space="preserve">Table 4.12   </t>
    </r>
    <r>
      <rPr>
        <sz val="10"/>
        <color theme="5" tint="-0.249977111117893"/>
        <rFont val="Tahoma"/>
        <family val="2"/>
      </rPr>
      <t>Future day service requirements of individuals aged 11 to 19 years who were in an education setting in 2013, by degree of intellectual disability</t>
    </r>
  </si>
  <si>
    <r>
      <t xml:space="preserve">Table 4.11  </t>
    </r>
    <r>
      <rPr>
        <sz val="10"/>
        <color theme="5" tint="-0.249977111117893"/>
        <rFont val="Tahoma"/>
        <family val="2"/>
      </rPr>
      <t xml:space="preserve"> Future day service requirements of individuals aged 11 to 19 years who were in an education setting in 2013, by age group</t>
    </r>
  </si>
  <si>
    <r>
      <t>Table 4.8</t>
    </r>
    <r>
      <rPr>
        <sz val="10"/>
        <color theme="5" tint="-0.249977111117893"/>
        <rFont val="Tahoma"/>
        <family val="2"/>
      </rPr>
      <t xml:space="preserve"> Pattern of movement of individuals from existing residential service to future residential services, 2014-2018</t>
    </r>
  </si>
  <si>
    <r>
      <t xml:space="preserve">Table 3.8   </t>
    </r>
    <r>
      <rPr>
        <sz val="10"/>
        <color theme="5" tint="-0.249977111117893"/>
        <rFont val="Tahoma"/>
        <family val="2"/>
      </rPr>
      <t>Overall provision of multidisciplinary support services, by age group and access to an early intervention team (EIT), 2013</t>
    </r>
  </si>
  <si>
    <t>4,862 (68.7)</t>
  </si>
  <si>
    <t>5,564 (72.0)</t>
  </si>
  <si>
    <t>4,919 (68.1)</t>
  </si>
  <si>
    <t>3,984 (70.3)</t>
  </si>
  <si>
    <t>19,329 (69.8)</t>
  </si>
  <si>
    <t>2,107 (29.8)</t>
  </si>
  <si>
    <t>2,037 (26.4)</t>
  </si>
  <si>
    <t>2,129 (29.5)</t>
  </si>
  <si>
    <t>1,524 (26.9)</t>
  </si>
  <si>
    <t>7,797 (28.2)</t>
  </si>
  <si>
    <t>Day service required in the period 2014-2018</t>
  </si>
  <si>
    <r>
      <t>Source</t>
    </r>
    <r>
      <rPr>
        <sz val="8"/>
        <color theme="1"/>
        <rFont val="Tahoma"/>
        <family val="2"/>
      </rPr>
      <t>: National Intellectual Disability Database, Health Research Board, 2013</t>
    </r>
  </si>
  <si>
    <r>
      <t>Table 4.18</t>
    </r>
    <r>
      <rPr>
        <sz val="10"/>
        <color theme="5" tint="-0.249977111117893"/>
        <rFont val="Tahoma"/>
        <family val="2"/>
      </rPr>
      <t xml:space="preserve"> Pattern of full-time residential service provision required, 2014-2018</t>
    </r>
  </si>
  <si>
    <r>
      <t xml:space="preserve">Table 2.4  </t>
    </r>
    <r>
      <rPr>
        <sz val="10"/>
        <color theme="5" tint="-0.249977111117893"/>
        <rFont val="Tahoma"/>
        <family val="2"/>
      </rPr>
      <t>Number of people registered on the NIDD, by HSE region of registration, 2013</t>
    </r>
  </si>
  <si>
    <t>County</t>
  </si>
  <si>
    <r>
      <t xml:space="preserve">Figure 3.1 </t>
    </r>
    <r>
      <rPr>
        <sz val="10"/>
        <color theme="5" tint="-0.249977111117893"/>
        <rFont val="Tahoma"/>
        <family val="2"/>
      </rPr>
      <t>Summary of service provision, by age group, 2013</t>
    </r>
  </si>
  <si>
    <t xml:space="preserve"> Moderate, severe or profound</t>
  </si>
  <si>
    <t>Special needs assistant</t>
  </si>
  <si>
    <t>Receives day service – requires residential support</t>
  </si>
  <si>
    <t>7-day            (52-wk)      CGH</t>
  </si>
  <si>
    <t>7-day                   (48-wk)       RC</t>
  </si>
  <si>
    <t>7-day         (52-wk) RC</t>
  </si>
  <si>
    <t>Full time residential service required in the period 2014-2018</t>
  </si>
  <si>
    <t>Special needs assistant (SNA)</t>
  </si>
  <si>
    <t>Special high-support day service  (SHS)</t>
  </si>
  <si>
    <t>Moderate/ Severe/ Profound</t>
  </si>
  <si>
    <t>Number requiring  residential  service</t>
  </si>
  <si>
    <t>* 22 designated residential support places which are inappropriately occupied by full-time residents will be released, but they have not been deducted from the total number of required full-time residential places as they should not be made available for full time use.</t>
  </si>
  <si>
    <t>Dublin/Mid-Leinster*</t>
  </si>
  <si>
    <t>* Two individuals received services in the HSE Dublin/Mid-Leinster Region but have not been included in the overall figures as they did not consent to having their information included in the national system</t>
  </si>
  <si>
    <t>South†</t>
  </si>
  <si>
    <t xml:space="preserve">  † An additional 441 individuals received services in the HSE South Region but have not yet  been registered on the NIDD and therefore are not included in the overall figure.</t>
  </si>
  <si>
    <t>Other full-time services*</t>
  </si>
  <si>
    <t>*Other full-time services include psychiatric hospitals, intensive placements, nursing homes, mental health community residences and full-time residential support places.</t>
  </si>
  <si>
    <r>
      <t>Source</t>
    </r>
    <r>
      <rPr>
        <sz val="9"/>
        <color theme="1"/>
        <rFont val="Tahoma"/>
        <family val="2"/>
      </rPr>
      <t>: National Intellectual Disability Database, Health Research Board, 2013</t>
    </r>
  </si>
  <si>
    <r>
      <t>Source</t>
    </r>
    <r>
      <rPr>
        <sz val="7.5"/>
        <color theme="1"/>
        <rFont val="Tahoma"/>
        <family val="2"/>
      </rPr>
      <t>: National Intellectual Disability Database, Health Research Board, 2013</t>
    </r>
  </si>
  <si>
    <t>†‘Enhanced service required’ refers to a change in the delivery of a therapeutic input that the individual currently receives. There are 7,896 individuals whose multidisciplinary support service change involves both a new service and an enhanced service, therefore the actual number of people requiring a new and/or enhanced service is (15,792 + 11,487)-7,896 = 19,383.</t>
  </si>
  <si>
    <t>This table excludes people who were receiving no day service and whose only day service requirements are for multidisciplinary support services (including those delivered by an early intervention team). These people are reported in the multidisciplinary support services section later in this chapter.</t>
  </si>
  <si>
    <t>Receives residential and day service – requires residential support</t>
  </si>
  <si>
    <t>Regular part-time care  (alternate weeks)</t>
  </si>
  <si>
    <t>e</t>
  </si>
  <si>
    <r>
      <t>The colour-shaded columns represent the four types of day service captured on the NIDD:</t>
    </r>
    <r>
      <rPr>
        <sz val="8"/>
        <color rgb="FF92D050"/>
        <rFont val="Tahoma"/>
        <family val="2"/>
      </rPr>
      <t xml:space="preserve"> green=health services;</t>
    </r>
    <r>
      <rPr>
        <sz val="8"/>
        <color theme="1"/>
        <rFont val="Tahoma"/>
        <family val="2"/>
      </rPr>
      <t xml:space="preserve"> </t>
    </r>
    <r>
      <rPr>
        <sz val="8"/>
        <color theme="5" tint="-0.249977111117893"/>
        <rFont val="Tahoma"/>
        <family val="2"/>
      </rPr>
      <t xml:space="preserve">maroon= education services; </t>
    </r>
    <r>
      <rPr>
        <sz val="8"/>
        <color rgb="FFFFC000"/>
        <rFont val="Tahoma"/>
        <family val="2"/>
      </rPr>
      <t>orange=employment services</t>
    </r>
    <r>
      <rPr>
        <sz val="8"/>
        <color theme="1"/>
        <rFont val="Tahoma"/>
        <family val="2"/>
      </rPr>
      <t xml:space="preserve">; </t>
    </r>
    <r>
      <rPr>
        <sz val="8"/>
        <color rgb="FF00B0F0"/>
        <rFont val="Tahoma"/>
        <family val="2"/>
      </rPr>
      <t xml:space="preserve">blue=generic services
</t>
    </r>
    <r>
      <rPr>
        <sz val="2"/>
        <color rgb="FF00B0F0"/>
        <rFont val="Tahoma"/>
        <family val="2"/>
      </rPr>
      <t xml:space="preserve">
</t>
    </r>
    <r>
      <rPr>
        <i/>
        <sz val="8"/>
        <rFont val="Tahoma"/>
        <family val="2"/>
      </rPr>
      <t xml:space="preserve">Source: </t>
    </r>
    <r>
      <rPr>
        <sz val="8"/>
        <rFont val="Tahoma"/>
        <family val="2"/>
      </rPr>
      <t>National Intellectual Disability Database, Health Research Board, 2013</t>
    </r>
  </si>
  <si>
    <t>Living indepen-dently</t>
  </si>
  <si>
    <t>Living semi-indepen-dently</t>
  </si>
  <si>
    <t>Shared care/
guardian-ship</t>
  </si>
  <si>
    <t>Mulcahy M (1976) Census of the mentally handicapped in the Republic of Ireland 1974: non-residential. Dublin: Medico-Social</t>
  </si>
  <si>
    <r>
      <rPr>
        <b/>
        <sz val="8"/>
        <color theme="1"/>
        <rFont val="Arial"/>
        <family val="2"/>
      </rPr>
      <t xml:space="preserve">Note: </t>
    </r>
    <r>
      <rPr>
        <sz val="8"/>
        <color theme="1"/>
        <rFont val="Arial"/>
        <family val="2"/>
      </rPr>
      <t>Prevalence rates are based on Census of Population 2011 figures (CSO 2012)</t>
    </r>
  </si>
  <si>
    <r>
      <rPr>
        <b/>
        <sz val="8"/>
        <color theme="1"/>
        <rFont val="Tahoma"/>
        <family val="2"/>
      </rPr>
      <t>Note</t>
    </r>
    <r>
      <rPr>
        <sz val="8"/>
        <color theme="1"/>
        <rFont val="Tahoma"/>
        <family val="2"/>
      </rPr>
      <t>: Prevalence rates are based on Census of Population 2011 figures (CSO 2012)</t>
    </r>
  </si>
  <si>
    <r>
      <rPr>
        <b/>
        <sz val="8"/>
        <color theme="1"/>
        <rFont val="Tahoma"/>
        <family val="2"/>
      </rPr>
      <t xml:space="preserve">Note: </t>
    </r>
    <r>
      <rPr>
        <sz val="8"/>
        <color theme="1"/>
        <rFont val="Tahoma"/>
        <family val="2"/>
      </rPr>
      <t>Prevalence rates are based on Census of Population 2011 figures (CSO 2012)</t>
    </r>
  </si>
  <si>
    <t xml:space="preserve">                                                    </t>
  </si>
  <si>
    <r>
      <rPr>
        <b/>
        <sz val="7"/>
        <rFont val="Tahoma"/>
        <family val="2"/>
      </rPr>
      <t>Note:</t>
    </r>
    <r>
      <rPr>
        <sz val="7"/>
        <rFont val="Tahoma"/>
        <family val="2"/>
      </rPr>
      <t xml:space="preserve"> The total number of services received (33,082) exceeds the actual number of people with an intellectual disability as a number of people availed of two residential services.
</t>
    </r>
    <r>
      <rPr>
        <i/>
        <sz val="4"/>
        <rFont val="Tahoma"/>
        <family val="2"/>
      </rPr>
      <t xml:space="preserve">
</t>
    </r>
    <r>
      <rPr>
        <i/>
        <sz val="7"/>
        <rFont val="Tahoma"/>
        <family val="2"/>
      </rPr>
      <t xml:space="preserve">Source: </t>
    </r>
    <r>
      <rPr>
        <sz val="7"/>
        <rFont val="Tahoma"/>
        <family val="2"/>
      </rPr>
      <t>National Intellectual Disability Database, Health Research Board, 2013</t>
    </r>
  </si>
  <si>
    <r>
      <rPr>
        <b/>
        <sz val="8"/>
        <color theme="1"/>
        <rFont val="Tahoma"/>
        <family val="2"/>
      </rPr>
      <t xml:space="preserve">Note: </t>
    </r>
    <r>
      <rPr>
        <sz val="8"/>
        <color theme="1"/>
        <rFont val="Tahoma"/>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8"/>
        <color theme="1"/>
        <rFont val="Tahoma"/>
        <family val="2"/>
      </rPr>
      <t>Source:</t>
    </r>
    <r>
      <rPr>
        <sz val="8"/>
        <color theme="1"/>
        <rFont val="Tahoma"/>
        <family val="2"/>
      </rPr>
      <t xml:space="preserve"> National Intellectual Disability Database, Health Research Board, 2013</t>
    </r>
  </si>
  <si>
    <r>
      <rPr>
        <b/>
        <sz val="8"/>
        <color theme="1"/>
        <rFont val="Tahoma"/>
        <family val="2"/>
      </rPr>
      <t>Note:</t>
    </r>
    <r>
      <rPr>
        <sz val="8"/>
        <color theme="1"/>
        <rFont val="Tahoma"/>
        <family val="2"/>
      </rPr>
      <t xml:space="preserve"> NV refers to a level of intellectual disability that has not been verified and MSP refers to a moderate, severe or profound level of intellectual disability.</t>
    </r>
  </si>
  <si>
    <r>
      <rPr>
        <b/>
        <sz val="8"/>
        <rFont val="Tahoma"/>
        <family val="2"/>
      </rPr>
      <t>Note</t>
    </r>
    <r>
      <rPr>
        <sz val="8"/>
        <rFont val="Tahoma"/>
        <family val="2"/>
      </rPr>
      <t xml:space="preserve">: The abbreviations in the sub-column headings refer to the placement descriptions which are provided in column one.
The shaded areas of the table represent existing services that require alteration or enhancement.
</t>
    </r>
    <r>
      <rPr>
        <i/>
        <sz val="8"/>
        <rFont val="Tahoma"/>
        <family val="2"/>
      </rPr>
      <t>Source:</t>
    </r>
    <r>
      <rPr>
        <sz val="8"/>
        <rFont val="Tahoma"/>
        <family val="2"/>
      </rPr>
      <t xml:space="preserve"> National Intellectual Disability Database, Health Research Board, 2013</t>
    </r>
  </si>
  <si>
    <r>
      <rPr>
        <b/>
        <sz val="8"/>
        <color theme="1"/>
        <rFont val="Tahoma"/>
        <family val="2"/>
      </rPr>
      <t>Notes:</t>
    </r>
    <r>
      <rPr>
        <sz val="8"/>
        <color theme="1"/>
        <rFont val="Tahoma"/>
        <family val="2"/>
      </rPr>
      <t xml:space="preserve"> Multidisciplinary support services (including those delivered by early intervention teams) have been excluded from future service requirements and are documented in the multidisciplinary support services section in figure 4.2
The abbreviations in the sub-column headings refer to the placement descriptions provided in column one.
The shaded grey areas of the table represent existing services that require alteration or enhancement. </t>
    </r>
  </si>
  <si>
    <r>
      <rPr>
        <b/>
        <sz val="9"/>
        <color theme="1"/>
        <rFont val="Tahoma"/>
        <family val="2"/>
      </rPr>
      <t xml:space="preserve">Note: </t>
    </r>
    <r>
      <rPr>
        <sz val="9"/>
        <color theme="1"/>
        <rFont val="Tahoma"/>
        <family val="2"/>
      </rPr>
      <t>One of the 19 also had multidisciplinary support service requirements. These are documented in the multidisciplinary support services figure 4.2.</t>
    </r>
  </si>
  <si>
    <r>
      <t>Sources</t>
    </r>
    <r>
      <rPr>
        <sz val="8"/>
        <color theme="1"/>
        <rFont val="Tahoma"/>
        <family val="2"/>
      </rPr>
      <t>:</t>
    </r>
  </si>
  <si>
    <t>National Intellectual Disability Database, Health Research Board, 2013</t>
  </si>
  <si>
    <r>
      <t>Table 3.9</t>
    </r>
    <r>
      <rPr>
        <sz val="10"/>
        <color theme="5" tint="-0.249977111117893"/>
        <rFont val="Tahoma"/>
        <family val="2"/>
      </rPr>
      <t xml:space="preserve"> Service provision by HSE region of registration, 2013</t>
    </r>
  </si>
  <si>
    <t xml:space="preserve">HSE Region </t>
  </si>
  <si>
    <r>
      <rPr>
        <b/>
        <sz val="8"/>
        <color theme="1"/>
        <rFont val="Tahoma"/>
        <family val="2"/>
      </rPr>
      <t>Note</t>
    </r>
    <r>
      <rPr>
        <sz val="8"/>
        <color theme="1"/>
        <rFont val="Tahoma"/>
        <family val="2"/>
      </rPr>
      <t xml:space="preserve">: NV refers to a level of intellectual disability that has not been verified and MSP refers to a moderate, severe or profound level of intellectual disability.
</t>
    </r>
    <r>
      <rPr>
        <i/>
        <sz val="8"/>
        <color theme="1"/>
        <rFont val="Tahoma"/>
        <family val="2"/>
      </rPr>
      <t>Source:</t>
    </r>
    <r>
      <rPr>
        <sz val="8"/>
        <color theme="1"/>
        <rFont val="Tahoma"/>
        <family val="2"/>
      </rPr>
      <t xml:space="preserve"> National Intellectual Disability Database, Health Research Board, 2013</t>
    </r>
  </si>
  <si>
    <r>
      <rPr>
        <b/>
        <sz val="8"/>
        <rFont val="Tahoma"/>
        <family val="2"/>
      </rPr>
      <t>Note:</t>
    </r>
    <r>
      <rPr>
        <sz val="8"/>
        <rFont val="Tahoma"/>
        <family val="2"/>
      </rPr>
      <t xml:space="preserve"> Six of the 19 also had multidisciplinary support service requirements. These are documented in the multidisciplinary support services figure 4.2.           </t>
    </r>
  </si>
  <si>
    <r>
      <rPr>
        <b/>
        <sz val="8"/>
        <color theme="1"/>
        <rFont val="Tahoma"/>
        <family val="2"/>
      </rPr>
      <t xml:space="preserve">Notes: </t>
    </r>
    <r>
      <rPr>
        <sz val="8"/>
        <color theme="1"/>
        <rFont val="Tahoma"/>
        <family val="2"/>
      </rPr>
      <t xml:space="preserve">The shaded blue areas of the table represent existing services that require alteration or enhancement. </t>
    </r>
  </si>
  <si>
    <r>
      <t xml:space="preserve">Table 2.4a </t>
    </r>
    <r>
      <rPr>
        <sz val="10"/>
        <color theme="5" tint="-0.249977111117893"/>
        <rFont val="Tahoma"/>
        <family val="2"/>
      </rPr>
      <t>NIDD registrations per 1,000 of the general population, by county of residence, 2013</t>
    </r>
  </si>
  <si>
    <t>16-19</t>
  </si>
  <si>
    <r>
      <rPr>
        <b/>
        <i/>
        <sz val="8"/>
        <color theme="1"/>
        <rFont val="Tahoma"/>
        <family val="2"/>
      </rPr>
      <t>Note:</t>
    </r>
    <r>
      <rPr>
        <i/>
        <sz val="8"/>
        <color theme="1"/>
        <rFont val="Tahoma"/>
        <family val="2"/>
      </rPr>
      <t xml:space="preserve"> The NIDD permits the recording of two different types of residential service and three different types of day service for each person registered on the database. The data 
above represent each person's main day and main residential service only. Overall service provision is detailed in Table 3.3 and 3.7</t>
    </r>
  </si>
  <si>
    <t>Independent / Semi-independent Setting</t>
  </si>
  <si>
    <t>Overall level of residential provision/circumstance</t>
  </si>
  <si>
    <t>Main residential 
circumstances</t>
  </si>
  <si>
    <t>All 
ages</t>
  </si>
  <si>
    <t xml:space="preserve"> Moderate, severe 
or profound</t>
  </si>
  <si>
    <t>Overall level of 
day-service provision</t>
  </si>
  <si>
    <t>Principal 
day-service</t>
  </si>
  <si>
    <r>
      <rPr>
        <b/>
        <sz val="7.5"/>
        <color indexed="8"/>
        <rFont val="Tahoma"/>
        <family val="2"/>
      </rPr>
      <t xml:space="preserve">Note: </t>
    </r>
    <r>
      <rPr>
        <sz val="7.5"/>
        <color indexed="8"/>
        <rFont val="Tahoma"/>
        <family val="2"/>
      </rPr>
      <t>The total number of services received (55,341) exceeds the actual number of people with an intellectual disability as a number of people availed of two or more day services.</t>
    </r>
  </si>
  <si>
    <t>18 
or over</t>
  </si>
  <si>
    <t>Number 
of NIDD registrations</t>
  </si>
  <si>
    <t>18 or 
over</t>
  </si>
  <si>
    <t>Receives residential 
support only 
– requires day service</t>
  </si>
  <si>
    <t>Receives residential 
service only 
– requires day service</t>
  </si>
  <si>
    <t>No service 
– requires day service</t>
  </si>
  <si>
    <r>
      <t xml:space="preserve">Table 4.5   </t>
    </r>
    <r>
      <rPr>
        <sz val="10"/>
        <color theme="5" tint="-0.249977111117893"/>
        <rFont val="Tahoma"/>
        <family val="2"/>
      </rPr>
      <t>Use of and requirement for respite services by people living in home/independent setting, by HSE region and LHO area of residence, 2013</t>
    </r>
  </si>
  <si>
    <t>7-day (48-week) community 
group home</t>
  </si>
  <si>
    <t>7-day (52-week) community 
group home</t>
  </si>
  <si>
    <t>Intensive placement (profound or 
multiple disability) (P/MD)</t>
  </si>
  <si>
    <t>Full-time residential 
service in 2013</t>
  </si>
  <si>
    <t>Regular
part-time care (alternate weeks)</t>
  </si>
  <si>
    <t>Residential support 
service in 2013</t>
  </si>
  <si>
    <t>Foster 
care and boarding-out</t>
  </si>
  <si>
    <t>Regular part-time care
(every
weekend)</t>
  </si>
  <si>
    <t>Moderate/  Severe/ Profound</t>
  </si>
  <si>
    <r>
      <t>Table 4.15</t>
    </r>
    <r>
      <rPr>
        <sz val="10"/>
        <color theme="5" tint="-0.249977111117893"/>
        <rFont val="Tahoma"/>
        <family val="2"/>
      </rPr>
      <t xml:space="preserve"> Day service requirements of people appropriately accommodated in psychiatric hospitals in 2013</t>
    </r>
  </si>
  <si>
    <t>Other day programme</t>
  </si>
  <si>
    <t>Day services 
in 2013</t>
  </si>
  <si>
    <t>Places vacated 
by people in 
full-time residential places</t>
  </si>
  <si>
    <t>Shortfall (-)/
Excess of places arising from 
demand</t>
  </si>
  <si>
    <t>New services required by 
people without residential service</t>
  </si>
  <si>
    <t>New services required by 
people transferring from psychiatric hospitals</t>
  </si>
  <si>
    <t>Service changes required by 
people in existing 
full-time residential places</t>
  </si>
  <si>
    <t>(a) where a service of this type already exists, it will be retained by the individual, even when another service is put in place, or</t>
  </si>
  <si>
    <t>(b) where a service of this type is new to the individual, it will not replace existing services.</t>
  </si>
  <si>
    <t>New services 
required by people without day services</t>
  </si>
  <si>
    <t>New services 
required by people transferring from psychiatric hospitals</t>
  </si>
  <si>
    <t>Service changes required by 
people receiving 
day services</t>
  </si>
  <si>
    <t>Places vacated by people receiving 
day services</t>
  </si>
  <si>
    <t>Moderate / Severe / Profound</t>
  </si>
  <si>
    <t>Total 
population</t>
  </si>
  <si>
    <t xml:space="preserve">Prevalence 
rate </t>
  </si>
  <si>
    <t xml:space="preserve"> % of 
NIDD</t>
  </si>
  <si>
    <t>–</t>
  </si>
  <si>
    <r>
      <rPr>
        <b/>
        <sz val="7"/>
        <color theme="1"/>
        <rFont val="Tahoma"/>
        <family val="2"/>
      </rPr>
      <t xml:space="preserve">Note: </t>
    </r>
    <r>
      <rPr>
        <sz val="7"/>
        <color theme="1"/>
        <rFont val="Tahoma"/>
        <family val="2"/>
      </rPr>
      <t>The data in relation to certain day services [1] are reported and interpreted on the assumption that:</t>
    </r>
  </si>
  <si>
    <r>
      <t>[1]</t>
    </r>
    <r>
      <rPr>
        <sz val="7"/>
        <color theme="1"/>
        <rFont val="Tahoma"/>
        <family val="2"/>
      </rPr>
      <t xml:space="preserve"> The  services involved include home support services, early intervention team, resource or visiting teacher, home help, multidisciplinary support services, centre-based day  respite service, and day  respite in  the home.</t>
    </r>
  </si>
  <si>
    <r>
      <t>Source</t>
    </r>
    <r>
      <rPr>
        <sz val="7"/>
        <color theme="1"/>
        <rFont val="Tahoma"/>
        <family val="2"/>
      </rPr>
      <t>: National Intellectual Disability Database, Health Research Board, 2013</t>
    </r>
  </si>
  <si>
    <t>Shortfall (-) / Excess 
of places arising 
from demand</t>
  </si>
  <si>
    <t>Independent / Semi-independent setting</t>
  </si>
  <si>
    <t>Foster care and boarding-
out arrangements</t>
  </si>
  <si>
    <t>Adopiton</t>
  </si>
  <si>
    <t>7-day (52 week) community 
group home</t>
  </si>
  <si>
    <t>7-day (52 week) residential centre</t>
  </si>
  <si>
    <t>Receiving 5 or 7-day residential services</t>
  </si>
  <si>
    <r>
      <t xml:space="preserve">Table 3.2 </t>
    </r>
    <r>
      <rPr>
        <sz val="10"/>
        <color theme="5" tint="-0.249977111117893"/>
        <rFont val="Tahoma"/>
        <family val="2"/>
      </rPr>
      <t>Main residential circumstances, by degree of intellectual disability and by age group, NIDD 2013</t>
    </r>
  </si>
  <si>
    <t xml:space="preserve"> Moderate / Severe / Profound</t>
  </si>
  <si>
    <r>
      <t xml:space="preserve">Figure 2.3  </t>
    </r>
    <r>
      <rPr>
        <sz val="10"/>
        <color theme="5" tint="-0.249977111117893"/>
        <rFont val="Tahoma"/>
        <family val="2"/>
      </rPr>
      <t>Proportion of people with moderate, severe or profound intellectual disability (combined), by 
age group, 1974-2012</t>
    </r>
  </si>
  <si>
    <r>
      <t xml:space="preserve">Figure 2.2 </t>
    </r>
    <r>
      <rPr>
        <sz val="10"/>
        <color theme="5" tint="-0.249977111117893"/>
        <rFont val="Tahoma"/>
        <family val="2"/>
      </rPr>
      <t>Individuals registered on the NIDD, by degree of intellectual disability and by age group, 2013</t>
    </r>
  </si>
  <si>
    <r>
      <t>Table 3.3</t>
    </r>
    <r>
      <rPr>
        <sz val="10"/>
        <color theme="5" tint="-0.249977111117893"/>
        <rFont val="Tahoma"/>
        <family val="2"/>
      </rPr>
      <t xml:space="preserve"> Main residential circumstances and overall level of residential service provision, 2013</t>
    </r>
  </si>
  <si>
    <r>
      <t>Table 3.5</t>
    </r>
    <r>
      <rPr>
        <sz val="10"/>
        <color theme="5" tint="-0.249977111117893"/>
        <rFont val="Tahoma"/>
        <family val="2"/>
      </rPr>
      <t xml:space="preserve"> Residential status of people availing of day services, by degree of intellectual disability and by age group, 2013.</t>
    </r>
  </si>
  <si>
    <r>
      <t xml:space="preserve">Table 4.10   </t>
    </r>
    <r>
      <rPr>
        <sz val="10"/>
        <color theme="5" tint="-0.249977111117893"/>
        <rFont val="Tahoma"/>
        <family val="2"/>
      </rPr>
      <t>Additional residential support services required by people availing of residential support services in 2013</t>
    </r>
  </si>
  <si>
    <r>
      <t xml:space="preserve">Table 4.9 </t>
    </r>
    <r>
      <rPr>
        <sz val="10"/>
        <color theme="5" tint="-0.249977111117893"/>
        <rFont val="Tahoma"/>
        <family val="2"/>
      </rPr>
      <t>Pattern of movement of individuals from exisiting day service to future day service, 2014-2018</t>
    </r>
  </si>
  <si>
    <r>
      <rPr>
        <b/>
        <sz val="10"/>
        <color theme="5" tint="-0.249977111117893"/>
        <rFont val="Tahoma"/>
        <family val="2"/>
      </rPr>
      <t>Figure 2.1</t>
    </r>
    <r>
      <rPr>
        <sz val="10"/>
        <color theme="5" tint="-0.249977111117893"/>
        <rFont val="Tahoma"/>
        <family val="2"/>
      </rPr>
      <t xml:space="preserve"> Profile of the population registered on the NIDD, 2013</t>
    </r>
  </si>
  <si>
    <r>
      <t xml:space="preserve">Figure 4.1 </t>
    </r>
    <r>
      <rPr>
        <sz val="10"/>
        <color theme="5" tint="-0.249977111117893"/>
        <rFont val="Tahoma"/>
        <family val="2"/>
      </rPr>
      <t>Summary of the service requirements of those registered on the NIDD, 2013</t>
    </r>
  </si>
  <si>
    <t>Receives day service – 
requires residential service</t>
  </si>
  <si>
    <t>Receives residential 
support only – 
requires residential service</t>
  </si>
  <si>
    <t>No service – 
requires residential service</t>
  </si>
  <si>
    <r>
      <rPr>
        <b/>
        <sz val="10"/>
        <color theme="5" tint="-0.249977111117893"/>
        <rFont val="Tahoma"/>
        <family val="2"/>
      </rPr>
      <t xml:space="preserve">Figure 4.2 </t>
    </r>
    <r>
      <rPr>
        <sz val="10"/>
        <color theme="5" tint="-0.249977111117893"/>
        <rFont val="Tahoma"/>
        <family val="2"/>
      </rPr>
      <t>Multidisciplinary support services received in 2013, and required in the period 2014-2018</t>
    </r>
  </si>
  <si>
    <r>
      <rPr>
        <i/>
        <sz val="8"/>
        <color theme="1"/>
        <rFont val="Tahoma"/>
        <family val="2"/>
      </rPr>
      <t xml:space="preserve">Source : </t>
    </r>
    <r>
      <rPr>
        <sz val="8"/>
        <color theme="1"/>
        <rFont val="Tahoma"/>
        <family val="2"/>
      </rPr>
      <t>National Intellectual Disability Database, Health Research Board, 2013</t>
    </r>
  </si>
  <si>
    <t>Male
16,041 (57.9%)</t>
  </si>
  <si>
    <t xml:space="preserve">HSE Region
/LHO </t>
  </si>
  <si>
    <r>
      <rPr>
        <i/>
        <sz val="7"/>
        <color theme="1"/>
        <rFont val="Calibri"/>
        <family val="2"/>
        <scheme val="minor"/>
      </rPr>
      <t xml:space="preserve">Source: </t>
    </r>
    <r>
      <rPr>
        <sz val="7"/>
        <color theme="1"/>
        <rFont val="Calibri"/>
        <family val="2"/>
        <scheme val="minor"/>
      </rPr>
      <t>National Intellectual Disability Database, Health Research Board, 2013</t>
    </r>
  </si>
  <si>
    <r>
      <rPr>
        <b/>
        <sz val="7"/>
        <color theme="1"/>
        <rFont val="Tahoma"/>
        <family val="2"/>
      </rPr>
      <t xml:space="preserve">Note: </t>
    </r>
    <r>
      <rPr>
        <sz val="7"/>
        <color theme="1"/>
        <rFont val="Tahoma"/>
        <family val="2"/>
      </rPr>
      <t xml:space="preserve">The total number recorded as receiving respite in Table 4.5 (4,490 individuals) is less than that recorded in Table 3.4 (4,747 individuals) as Table 4.5 includes only those living in a home setting or living independently. A small number of people living in other residential settings also receive respite services – this group is included in Table 3.4 but is excluded from Table 4.5. </t>
    </r>
  </si>
  <si>
    <r>
      <t xml:space="preserve">Table 2.2 </t>
    </r>
    <r>
      <rPr>
        <sz val="10"/>
        <color theme="5" tint="-0.249977111117893"/>
        <rFont val="Tahoma"/>
        <family val="2"/>
      </rPr>
      <t>Prevalance of  intellectual disability, by degree (moderate, severe, profound) and by age group for 2002, 2007 and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</si>
</sst>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
    <numFmt numFmtId="165" formatCode="0.0"/>
    <numFmt numFmtId="166" formatCode="####.0%"/>
    <numFmt numFmtId="167" formatCode="0.0%"/>
    <numFmt numFmtId="168" formatCode="_-* #,##0_-;\-* #,##0_-;_-* &quot;-&quot;??_-;_-@_-"/>
  </numFmts>
  <fonts count="103" x14ac:knownFonts="1">
    <font>
      <sz val="11"/>
      <color theme="1"/>
      <name val="Calibri"/>
      <family val="2"/>
      <scheme val="minor"/>
    </font>
    <font>
      <sz val="11"/>
      <color theme="1"/>
      <name val="Calibri"/>
      <family val="2"/>
      <scheme val="minor"/>
    </font>
    <font>
      <sz val="10"/>
      <name val="Arial"/>
      <family val="2"/>
    </font>
    <font>
      <sz val="10"/>
      <name val="Arial"/>
      <family val="2"/>
    </font>
    <font>
      <sz val="9"/>
      <color indexed="8"/>
      <name val="Arial"/>
      <family val="2"/>
    </font>
    <font>
      <b/>
      <sz val="10"/>
      <name val="Arial"/>
      <family val="2"/>
    </font>
    <font>
      <b/>
      <sz val="9"/>
      <color indexed="8"/>
      <name val="Arial"/>
      <family val="2"/>
    </font>
    <font>
      <sz val="8"/>
      <name val="Arial"/>
      <family val="2"/>
    </font>
    <font>
      <sz val="10"/>
      <name val="Times New Roman"/>
      <family val="1"/>
    </font>
    <font>
      <sz val="9"/>
      <name val="Arial"/>
      <family val="2"/>
    </font>
    <font>
      <b/>
      <sz val="10"/>
      <color theme="0"/>
      <name val="Arial"/>
      <family val="2"/>
    </font>
    <font>
      <b/>
      <sz val="10"/>
      <color theme="5" tint="-0.249977111117893"/>
      <name val="Tahoma"/>
      <family val="2"/>
    </font>
    <font>
      <sz val="10"/>
      <color theme="5" tint="-0.249977111117893"/>
      <name val="Tahoma"/>
      <family val="2"/>
    </font>
    <font>
      <b/>
      <sz val="11"/>
      <color theme="1"/>
      <name val="Calibri"/>
      <family val="2"/>
      <scheme val="minor"/>
    </font>
    <font>
      <b/>
      <sz val="8"/>
      <name val="Tahoma"/>
      <family val="2"/>
    </font>
    <font>
      <b/>
      <sz val="8"/>
      <color theme="0"/>
      <name val="Tahoma"/>
      <family val="2"/>
    </font>
    <font>
      <b/>
      <sz val="8"/>
      <name val="Arial"/>
      <family val="2"/>
    </font>
    <font>
      <b/>
      <sz val="9"/>
      <name val="Tahoma"/>
      <family val="2"/>
    </font>
    <font>
      <b/>
      <sz val="9"/>
      <color theme="0"/>
      <name val="Tahoma"/>
      <family val="2"/>
    </font>
    <font>
      <sz val="9"/>
      <name val="Tahoma"/>
      <family val="2"/>
    </font>
    <font>
      <b/>
      <sz val="10"/>
      <color theme="0"/>
      <name val="Arial Bold"/>
    </font>
    <font>
      <b/>
      <sz val="10"/>
      <name val="Tahoma"/>
      <family val="2"/>
    </font>
    <font>
      <sz val="10"/>
      <name val="Tahoma"/>
      <family val="2"/>
    </font>
    <font>
      <b/>
      <sz val="10"/>
      <color rgb="FFFF0000"/>
      <name val="Tahoma"/>
      <family val="2"/>
    </font>
    <font>
      <b/>
      <sz val="10"/>
      <color theme="0"/>
      <name val="Tahoma"/>
      <family val="2"/>
    </font>
    <font>
      <sz val="10"/>
      <color theme="1"/>
      <name val="Tahoma"/>
      <family val="2"/>
    </font>
    <font>
      <b/>
      <sz val="9"/>
      <color theme="5" tint="-0.249977111117893"/>
      <name val="Tahoma"/>
      <family val="2"/>
    </font>
    <font>
      <sz val="10"/>
      <color theme="0"/>
      <name val="Tahoma"/>
      <family val="2"/>
    </font>
    <font>
      <b/>
      <sz val="9"/>
      <color indexed="8"/>
      <name val="Tahoma"/>
      <family val="2"/>
    </font>
    <font>
      <sz val="9"/>
      <color indexed="8"/>
      <name val="Tahoma"/>
      <family val="2"/>
    </font>
    <font>
      <b/>
      <sz val="10"/>
      <color theme="1"/>
      <name val="Tahoma"/>
      <family val="2"/>
    </font>
    <font>
      <sz val="8"/>
      <name val="Tahoma"/>
      <family val="2"/>
    </font>
    <font>
      <sz val="8"/>
      <color theme="1"/>
      <name val="Tahoma"/>
      <family val="2"/>
    </font>
    <font>
      <sz val="10"/>
      <color indexed="8"/>
      <name val="Tahoma"/>
      <family val="2"/>
    </font>
    <font>
      <b/>
      <sz val="10"/>
      <color indexed="8"/>
      <name val="Tahoma"/>
      <family val="2"/>
    </font>
    <font>
      <sz val="8"/>
      <color indexed="8"/>
      <name val="Tahoma"/>
      <family val="2"/>
    </font>
    <font>
      <b/>
      <sz val="8"/>
      <color indexed="8"/>
      <name val="Tahoma"/>
      <family val="2"/>
    </font>
    <font>
      <b/>
      <i/>
      <sz val="8"/>
      <color theme="0"/>
      <name val="Tahoma"/>
      <family val="2"/>
    </font>
    <font>
      <b/>
      <sz val="8"/>
      <color theme="5" tint="-0.249977111117893"/>
      <name val="Tahoma"/>
      <family val="2"/>
    </font>
    <font>
      <sz val="8"/>
      <color theme="5" tint="-0.249977111117893"/>
      <name val="Tahoma"/>
      <family val="2"/>
    </font>
    <font>
      <sz val="9"/>
      <color theme="1"/>
      <name val="Tahoma"/>
      <family val="2"/>
    </font>
    <font>
      <i/>
      <sz val="8"/>
      <color theme="1"/>
      <name val="Tahoma"/>
      <family val="2"/>
    </font>
    <font>
      <sz val="10"/>
      <color rgb="FFC00000"/>
      <name val="Tahoma"/>
      <family val="2"/>
    </font>
    <font>
      <sz val="11"/>
      <name val="Calibri"/>
      <family val="2"/>
      <scheme val="minor"/>
    </font>
    <font>
      <b/>
      <sz val="10"/>
      <color theme="1"/>
      <name val="Calibri"/>
      <family val="2"/>
      <scheme val="minor"/>
    </font>
    <font>
      <b/>
      <sz val="11"/>
      <name val="Calibri"/>
      <family val="2"/>
      <scheme val="minor"/>
    </font>
    <font>
      <sz val="8"/>
      <color theme="1"/>
      <name val="Calibri"/>
      <family val="2"/>
      <scheme val="minor"/>
    </font>
    <font>
      <b/>
      <sz val="10"/>
      <color theme="5"/>
      <name val="Tahoma"/>
      <family val="2"/>
    </font>
    <font>
      <b/>
      <sz val="10"/>
      <color rgb="FF963634"/>
      <name val="Tahoma"/>
      <family val="2"/>
    </font>
    <font>
      <sz val="10"/>
      <color rgb="FF963634"/>
      <name val="Tahoma"/>
      <family val="2"/>
    </font>
    <font>
      <sz val="9"/>
      <color theme="1"/>
      <name val="Calibri"/>
      <family val="2"/>
      <scheme val="minor"/>
    </font>
    <font>
      <sz val="10"/>
      <color theme="1"/>
      <name val="Calibri"/>
      <family val="2"/>
      <scheme val="minor"/>
    </font>
    <font>
      <b/>
      <sz val="9"/>
      <color theme="1"/>
      <name val="Tahoma"/>
      <family val="2"/>
    </font>
    <font>
      <sz val="10"/>
      <color rgb="FF000000"/>
      <name val="Tahoma"/>
      <family val="2"/>
    </font>
    <font>
      <i/>
      <sz val="8"/>
      <color theme="1"/>
      <name val="Arial"/>
      <family val="2"/>
    </font>
    <font>
      <sz val="8"/>
      <color theme="1"/>
      <name val="Arial"/>
      <family val="2"/>
    </font>
    <font>
      <sz val="10"/>
      <name val="Arial"/>
    </font>
    <font>
      <i/>
      <sz val="10"/>
      <color theme="1"/>
      <name val="Tahoma"/>
      <family val="2"/>
    </font>
    <font>
      <sz val="10"/>
      <color rgb="FFFF0000"/>
      <name val="Arial"/>
      <family val="2"/>
    </font>
    <font>
      <b/>
      <sz val="10"/>
      <color rgb="FF000000"/>
      <name val="Tahoma"/>
      <family val="2"/>
    </font>
    <font>
      <sz val="10"/>
      <color rgb="FFFF0000"/>
      <name val="Tahoma"/>
      <family val="2"/>
    </font>
    <font>
      <sz val="10"/>
      <color theme="0"/>
      <name val="Times New Roman"/>
      <family val="1"/>
    </font>
    <font>
      <sz val="10"/>
      <color theme="0"/>
      <name val="Arial"/>
      <family val="2"/>
    </font>
    <font>
      <sz val="10"/>
      <color theme="0"/>
      <name val="Calibri"/>
      <family val="2"/>
      <scheme val="minor"/>
    </font>
    <font>
      <sz val="10"/>
      <color theme="2"/>
      <name val="Tahoma"/>
      <family val="2"/>
    </font>
    <font>
      <sz val="10"/>
      <color rgb="FFFFFFFF"/>
      <name val="Tahoma"/>
      <family val="2"/>
    </font>
    <font>
      <sz val="10"/>
      <color rgb="FF943634"/>
      <name val="Tahoma"/>
      <family val="2"/>
    </font>
    <font>
      <sz val="7"/>
      <color theme="1"/>
      <name val="Tahoma"/>
      <family val="2"/>
    </font>
    <font>
      <b/>
      <sz val="8"/>
      <color theme="1"/>
      <name val="Calibri"/>
      <family val="2"/>
      <scheme val="minor"/>
    </font>
    <font>
      <b/>
      <sz val="8"/>
      <color theme="1"/>
      <name val="Tahoma"/>
      <family val="2"/>
    </font>
    <font>
      <b/>
      <u/>
      <sz val="10"/>
      <color theme="0"/>
      <name val="Tahoma"/>
      <family val="2"/>
    </font>
    <font>
      <i/>
      <sz val="9"/>
      <color theme="1"/>
      <name val="Tahoma"/>
      <family val="2"/>
    </font>
    <font>
      <sz val="7.5"/>
      <color theme="1"/>
      <name val="Tahoma"/>
      <family val="2"/>
    </font>
    <font>
      <i/>
      <sz val="7.5"/>
      <color theme="1"/>
      <name val="Tahoma"/>
      <family val="2"/>
    </font>
    <font>
      <i/>
      <sz val="8"/>
      <name val="Tahoma"/>
      <family val="2"/>
    </font>
    <font>
      <i/>
      <sz val="4"/>
      <name val="Tahoma"/>
      <family val="2"/>
    </font>
    <font>
      <sz val="7"/>
      <name val="Tahoma"/>
      <family val="2"/>
    </font>
    <font>
      <i/>
      <sz val="7"/>
      <name val="Tahoma"/>
      <family val="2"/>
    </font>
    <font>
      <sz val="8"/>
      <color rgb="FF92D050"/>
      <name val="Tahoma"/>
      <family val="2"/>
    </font>
    <font>
      <sz val="8"/>
      <color rgb="FFFFC000"/>
      <name val="Tahoma"/>
      <family val="2"/>
    </font>
    <font>
      <sz val="8"/>
      <color rgb="FF00B0F0"/>
      <name val="Tahoma"/>
      <family val="2"/>
    </font>
    <font>
      <sz val="2"/>
      <color rgb="FF00B0F0"/>
      <name val="Tahoma"/>
      <family val="2"/>
    </font>
    <font>
      <b/>
      <sz val="11"/>
      <color theme="0"/>
      <name val="Tahoma"/>
      <family val="2"/>
    </font>
    <font>
      <b/>
      <sz val="8"/>
      <color theme="1"/>
      <name val="Arial"/>
      <family val="2"/>
    </font>
    <font>
      <b/>
      <i/>
      <sz val="8"/>
      <color theme="1"/>
      <name val="Tahoma"/>
      <family val="2"/>
    </font>
    <font>
      <b/>
      <sz val="7"/>
      <name val="Tahoma"/>
      <family val="2"/>
    </font>
    <font>
      <b/>
      <sz val="9"/>
      <name val="Arial"/>
      <family val="2"/>
    </font>
    <font>
      <b/>
      <sz val="8"/>
      <color theme="0"/>
      <name val="Times New Roman"/>
      <family val="1"/>
    </font>
    <font>
      <b/>
      <sz val="9"/>
      <color theme="1"/>
      <name val="Calibri"/>
      <family val="2"/>
      <scheme val="minor"/>
    </font>
    <font>
      <b/>
      <sz val="7.5"/>
      <color indexed="8"/>
      <name val="Tahoma"/>
      <family val="2"/>
    </font>
    <font>
      <sz val="7.5"/>
      <color indexed="8"/>
      <name val="Tahoma"/>
      <family val="2"/>
    </font>
    <font>
      <sz val="9"/>
      <color theme="0"/>
      <name val="Calibri"/>
      <family val="2"/>
    </font>
    <font>
      <b/>
      <sz val="9"/>
      <color theme="0"/>
      <name val="Calibri"/>
      <family val="2"/>
      <scheme val="minor"/>
    </font>
    <font>
      <sz val="8"/>
      <color theme="0"/>
      <name val="Tahoma"/>
      <family val="2"/>
    </font>
    <font>
      <b/>
      <sz val="7"/>
      <color theme="1"/>
      <name val="Tahoma"/>
      <family val="2"/>
    </font>
    <font>
      <vertAlign val="superscript"/>
      <sz val="7"/>
      <color theme="1"/>
      <name val="Tahoma"/>
      <family val="2"/>
    </font>
    <font>
      <i/>
      <sz val="7"/>
      <color theme="1"/>
      <name val="Tahoma"/>
      <family val="2"/>
    </font>
    <font>
      <b/>
      <sz val="9"/>
      <name val="Calibri"/>
      <family val="2"/>
    </font>
    <font>
      <b/>
      <sz val="9"/>
      <color theme="0"/>
      <name val="Calibri"/>
      <family val="2"/>
    </font>
    <font>
      <sz val="9"/>
      <color rgb="FF000000"/>
      <name val="Tahoma"/>
      <family val="2"/>
    </font>
    <font>
      <b/>
      <sz val="9"/>
      <color rgb="FF000000"/>
      <name val="Tahoma"/>
      <family val="2"/>
    </font>
    <font>
      <sz val="7"/>
      <color theme="1"/>
      <name val="Calibri"/>
      <family val="2"/>
      <scheme val="minor"/>
    </font>
    <font>
      <i/>
      <sz val="7"/>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8"/>
        <bgColor indexed="64"/>
      </patternFill>
    </fill>
    <fill>
      <patternFill patternType="solid">
        <fgColor theme="9"/>
        <bgColor indexed="64"/>
      </patternFill>
    </fill>
    <fill>
      <patternFill patternType="solid">
        <fgColor rgb="FF708B39"/>
        <bgColor indexed="64"/>
      </patternFill>
    </fill>
    <fill>
      <patternFill patternType="solid">
        <fgColor theme="2" tint="-0.749992370372631"/>
        <bgColor indexed="64"/>
      </patternFill>
    </fill>
    <fill>
      <patternFill patternType="solid">
        <fgColor theme="0" tint="-0.34998626667073579"/>
        <bgColor indexed="64"/>
      </patternFill>
    </fill>
    <fill>
      <patternFill patternType="solid">
        <fgColor rgb="FFC00000"/>
        <bgColor indexed="64"/>
      </patternFill>
    </fill>
    <fill>
      <patternFill patternType="solid">
        <fgColor rgb="FF92D050"/>
        <bgColor indexed="64"/>
      </patternFill>
    </fill>
    <fill>
      <patternFill patternType="solid">
        <fgColor rgb="FF92EAEC"/>
        <bgColor indexed="64"/>
      </patternFill>
    </fill>
    <fill>
      <patternFill patternType="solid">
        <fgColor rgb="FFFFC0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24BCCC"/>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CC6C6A"/>
        <bgColor indexed="64"/>
      </patternFill>
    </fill>
  </fills>
  <borders count="53">
    <border>
      <left/>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right/>
      <top style="dotted">
        <color indexed="64"/>
      </top>
      <bottom/>
      <diagonal/>
    </border>
    <border>
      <left/>
      <right/>
      <top/>
      <bottom style="dotted">
        <color indexed="64"/>
      </bottom>
      <diagonal/>
    </border>
    <border>
      <left/>
      <right/>
      <top/>
      <bottom style="hair">
        <color indexed="8"/>
      </bottom>
      <diagonal/>
    </border>
    <border>
      <left/>
      <right/>
      <top style="hair">
        <color indexed="8"/>
      </top>
      <bottom style="hair">
        <color indexed="8"/>
      </bottom>
      <diagonal/>
    </border>
    <border>
      <left/>
      <right/>
      <top style="hair">
        <color indexed="8"/>
      </top>
      <bottom/>
      <diagonal/>
    </border>
    <border>
      <left style="hair">
        <color rgb="FF000000"/>
      </left>
      <right/>
      <top style="hair">
        <color rgb="FF000000"/>
      </top>
      <bottom/>
      <diagonal/>
    </border>
    <border>
      <left/>
      <right style="hair">
        <color rgb="FF000000"/>
      </right>
      <top style="hair">
        <color rgb="FF000000"/>
      </top>
      <bottom/>
      <diagonal/>
    </border>
    <border>
      <left/>
      <right/>
      <top/>
      <bottom style="hair">
        <color rgb="FF000000"/>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style="hair">
        <color auto="1"/>
      </right>
      <top/>
      <bottom style="hair">
        <color auto="1"/>
      </bottom>
      <diagonal/>
    </border>
    <border>
      <left/>
      <right/>
      <top/>
      <bottom style="thin">
        <color theme="5" tint="-0.24994659260841701"/>
      </bottom>
      <diagonal/>
    </border>
    <border>
      <left/>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style="thin">
        <color theme="0" tint="-4.9989318521683403E-2"/>
      </top>
      <bottom style="hair">
        <color indexed="64"/>
      </bottom>
      <diagonal/>
    </border>
    <border>
      <left/>
      <right/>
      <top/>
      <bottom style="hair">
        <color theme="0" tint="-4.9989318521683403E-2"/>
      </bottom>
      <diagonal/>
    </border>
    <border>
      <left/>
      <right/>
      <top style="hair">
        <color theme="0" tint="-4.9989318521683403E-2"/>
      </top>
      <bottom style="hair">
        <color theme="0" tint="-4.9989318521683403E-2"/>
      </bottom>
      <diagonal/>
    </border>
    <border>
      <left/>
      <right/>
      <top style="hair">
        <color theme="0" tint="-4.9989318521683403E-2"/>
      </top>
      <bottom/>
      <diagonal/>
    </border>
    <border>
      <left/>
      <right/>
      <top style="thin">
        <color theme="0" tint="-4.9989318521683403E-2"/>
      </top>
      <bottom style="medium">
        <color indexed="64"/>
      </bottom>
      <diagonal/>
    </border>
  </borders>
  <cellStyleXfs count="8">
    <xf numFmtId="0" fontId="0" fillId="0" borderId="0"/>
    <xf numFmtId="0" fontId="2" fillId="0" borderId="0"/>
    <xf numFmtId="0" fontId="3" fillId="0" borderId="0"/>
    <xf numFmtId="0" fontId="1" fillId="0" borderId="0"/>
    <xf numFmtId="0" fontId="3" fillId="0" borderId="0"/>
    <xf numFmtId="0" fontId="3" fillId="0" borderId="0"/>
    <xf numFmtId="0" fontId="56" fillId="0" borderId="0"/>
    <xf numFmtId="43" fontId="1" fillId="0" borderId="0" applyFont="0" applyFill="0" applyBorder="0" applyAlignment="0" applyProtection="0"/>
  </cellStyleXfs>
  <cellXfs count="779">
    <xf numFmtId="0" fontId="0" fillId="0" borderId="0" xfId="0"/>
    <xf numFmtId="0" fontId="0" fillId="0" borderId="0" xfId="0" applyBorder="1"/>
    <xf numFmtId="0" fontId="0" fillId="0" borderId="0" xfId="0" applyAlignment="1">
      <alignment horizontal="center"/>
    </xf>
    <xf numFmtId="0" fontId="0" fillId="2" borderId="0" xfId="0" applyFill="1"/>
    <xf numFmtId="0" fontId="22" fillId="2" borderId="2" xfId="0" applyFont="1" applyFill="1" applyBorder="1" applyAlignment="1">
      <alignment wrapText="1"/>
    </xf>
    <xf numFmtId="0" fontId="22" fillId="2" borderId="3" xfId="0" applyFont="1" applyFill="1" applyBorder="1" applyAlignment="1">
      <alignment wrapText="1"/>
    </xf>
    <xf numFmtId="0" fontId="15" fillId="7" borderId="0" xfId="0" applyFont="1" applyFill="1" applyBorder="1" applyAlignment="1">
      <alignment vertical="center" wrapText="1"/>
    </xf>
    <xf numFmtId="0" fontId="37" fillId="7" borderId="3" xfId="0" applyFont="1" applyFill="1" applyBorder="1" applyAlignment="1">
      <alignment vertical="center" wrapText="1"/>
    </xf>
    <xf numFmtId="0" fontId="25" fillId="0" borderId="0" xfId="0" applyFont="1"/>
    <xf numFmtId="0" fontId="31" fillId="3" borderId="0" xfId="2" applyFont="1" applyFill="1" applyBorder="1" applyAlignment="1">
      <alignment horizontal="left"/>
    </xf>
    <xf numFmtId="0" fontId="14" fillId="3" borderId="0" xfId="2" applyFont="1" applyFill="1" applyBorder="1" applyAlignment="1">
      <alignment horizontal="center"/>
    </xf>
    <xf numFmtId="0" fontId="14" fillId="4" borderId="0" xfId="2" applyFont="1" applyFill="1" applyBorder="1" applyAlignment="1">
      <alignment horizontal="left" vertical="center"/>
    </xf>
    <xf numFmtId="0" fontId="32" fillId="2" borderId="3" xfId="0" applyFont="1" applyFill="1" applyBorder="1"/>
    <xf numFmtId="0" fontId="27" fillId="2" borderId="3" xfId="0" applyFont="1" applyFill="1" applyBorder="1" applyAlignment="1">
      <alignment horizontal="center" vertical="center" wrapText="1"/>
    </xf>
    <xf numFmtId="0" fontId="0" fillId="2" borderId="0" xfId="0" applyFill="1" applyAlignment="1">
      <alignment horizontal="left"/>
    </xf>
    <xf numFmtId="0" fontId="47" fillId="2" borderId="0" xfId="0" applyFont="1" applyFill="1" applyAlignment="1">
      <alignment horizontal="left"/>
    </xf>
    <xf numFmtId="0" fontId="30" fillId="2" borderId="0" xfId="0" applyFont="1" applyFill="1" applyAlignment="1">
      <alignment horizontal="left"/>
    </xf>
    <xf numFmtId="0" fontId="14" fillId="4" borderId="0" xfId="2" applyFont="1" applyFill="1" applyBorder="1" applyAlignment="1">
      <alignment horizontal="center"/>
    </xf>
    <xf numFmtId="0" fontId="25" fillId="0" borderId="0" xfId="0" applyFont="1" applyAlignment="1">
      <alignment horizontal="left"/>
    </xf>
    <xf numFmtId="0" fontId="50" fillId="0" borderId="0" xfId="0" applyFont="1"/>
    <xf numFmtId="0" fontId="50" fillId="0" borderId="3" xfId="0" applyFont="1" applyBorder="1"/>
    <xf numFmtId="0" fontId="51" fillId="0" borderId="0" xfId="0" applyFont="1" applyAlignment="1">
      <alignment horizontal="left"/>
    </xf>
    <xf numFmtId="0" fontId="54" fillId="0" borderId="0" xfId="0" applyFont="1" applyAlignment="1">
      <alignment vertical="center"/>
    </xf>
    <xf numFmtId="0" fontId="25" fillId="0" borderId="0" xfId="0" applyFont="1" applyAlignment="1">
      <alignment horizontal="center"/>
    </xf>
    <xf numFmtId="0" fontId="56" fillId="0" borderId="0" xfId="6"/>
    <xf numFmtId="0" fontId="51" fillId="0" borderId="0" xfId="0" applyFont="1"/>
    <xf numFmtId="0" fontId="24" fillId="7" borderId="3" xfId="0" applyFont="1" applyFill="1" applyBorder="1" applyAlignment="1">
      <alignment vertical="center"/>
    </xf>
    <xf numFmtId="0" fontId="53" fillId="0" borderId="2" xfId="0" applyFont="1" applyBorder="1" applyAlignment="1">
      <alignment vertical="center"/>
    </xf>
    <xf numFmtId="0" fontId="60" fillId="0" borderId="0" xfId="0" applyFont="1" applyAlignment="1">
      <alignment vertical="center"/>
    </xf>
    <xf numFmtId="0" fontId="8" fillId="0" borderId="0" xfId="0" applyFont="1" applyAlignment="1">
      <alignment horizontal="center" vertical="center"/>
    </xf>
    <xf numFmtId="0" fontId="25" fillId="0" borderId="0" xfId="0" applyFont="1" applyAlignment="1"/>
    <xf numFmtId="0" fontId="25" fillId="0" borderId="0" xfId="0" applyFont="1" applyBorder="1" applyAlignment="1"/>
    <xf numFmtId="3" fontId="15" fillId="9" borderId="0" xfId="2" applyNumberFormat="1" applyFont="1" applyFill="1" applyBorder="1" applyAlignment="1">
      <alignment horizontal="center"/>
    </xf>
    <xf numFmtId="3" fontId="31" fillId="4" borderId="3" xfId="2" applyNumberFormat="1" applyFont="1" applyFill="1" applyBorder="1" applyAlignment="1">
      <alignment horizontal="center"/>
    </xf>
    <xf numFmtId="3" fontId="31" fillId="2" borderId="3" xfId="2" applyNumberFormat="1" applyFont="1" applyFill="1" applyBorder="1" applyAlignment="1">
      <alignment horizontal="center"/>
    </xf>
    <xf numFmtId="3" fontId="31" fillId="2" borderId="3" xfId="2" applyNumberFormat="1" applyFont="1" applyFill="1" applyBorder="1" applyAlignment="1">
      <alignment horizontal="center" wrapText="1"/>
    </xf>
    <xf numFmtId="3" fontId="31" fillId="4" borderId="2" xfId="2" applyNumberFormat="1" applyFont="1" applyFill="1" applyBorder="1" applyAlignment="1">
      <alignment horizontal="center"/>
    </xf>
    <xf numFmtId="3" fontId="31" fillId="2" borderId="2" xfId="2" applyNumberFormat="1" applyFont="1" applyFill="1" applyBorder="1" applyAlignment="1">
      <alignment horizontal="center"/>
    </xf>
    <xf numFmtId="3" fontId="31" fillId="4" borderId="0" xfId="2" applyNumberFormat="1" applyFont="1" applyFill="1" applyBorder="1" applyAlignment="1">
      <alignment horizontal="center"/>
    </xf>
    <xf numFmtId="3" fontId="31" fillId="2" borderId="0" xfId="2" applyNumberFormat="1" applyFont="1" applyFill="1" applyBorder="1" applyAlignment="1">
      <alignment horizontal="center"/>
    </xf>
    <xf numFmtId="3" fontId="15" fillId="10" borderId="0" xfId="2" applyNumberFormat="1" applyFont="1" applyFill="1" applyBorder="1" applyAlignment="1">
      <alignment horizontal="center"/>
    </xf>
    <xf numFmtId="3" fontId="15" fillId="11" borderId="0" xfId="2" applyNumberFormat="1" applyFont="1" applyFill="1" applyBorder="1" applyAlignment="1">
      <alignment horizontal="center"/>
    </xf>
    <xf numFmtId="3" fontId="15" fillId="8" borderId="0" xfId="2" applyNumberFormat="1" applyFont="1" applyFill="1" applyBorder="1" applyAlignment="1">
      <alignment horizontal="center"/>
    </xf>
    <xf numFmtId="3" fontId="15" fillId="12" borderId="0" xfId="2" applyNumberFormat="1" applyFont="1" applyFill="1" applyBorder="1" applyAlignment="1">
      <alignment horizontal="center"/>
    </xf>
    <xf numFmtId="3" fontId="14" fillId="4" borderId="0" xfId="2" applyNumberFormat="1" applyFont="1" applyFill="1" applyBorder="1" applyAlignment="1">
      <alignment horizontal="center" vertical="center"/>
    </xf>
    <xf numFmtId="0" fontId="25" fillId="0" borderId="0" xfId="0" applyFont="1" applyAlignment="1">
      <alignment vertical="center"/>
    </xf>
    <xf numFmtId="0" fontId="65" fillId="0" borderId="0" xfId="0" applyFont="1" applyAlignment="1">
      <alignment vertical="center"/>
    </xf>
    <xf numFmtId="0" fontId="15" fillId="11" borderId="0" xfId="2" applyFont="1" applyFill="1" applyBorder="1" applyAlignment="1">
      <alignment horizontal="left" vertical="center"/>
    </xf>
    <xf numFmtId="0" fontId="15" fillId="12" borderId="0" xfId="2" applyFont="1" applyFill="1" applyBorder="1" applyAlignment="1">
      <alignment horizontal="left" vertical="center"/>
    </xf>
    <xf numFmtId="0" fontId="15" fillId="9" borderId="0" xfId="2" applyFont="1" applyFill="1" applyBorder="1" applyAlignment="1">
      <alignment horizontal="left" vertical="center"/>
    </xf>
    <xf numFmtId="0" fontId="31" fillId="2" borderId="3" xfId="2" applyFont="1" applyFill="1" applyBorder="1" applyAlignment="1">
      <alignment horizontal="left" vertical="center"/>
    </xf>
    <xf numFmtId="0" fontId="31" fillId="2" borderId="2" xfId="2" applyFont="1" applyFill="1" applyBorder="1" applyAlignment="1">
      <alignment horizontal="left" vertical="center"/>
    </xf>
    <xf numFmtId="0" fontId="31" fillId="2" borderId="0" xfId="2" applyFont="1" applyFill="1" applyBorder="1" applyAlignment="1">
      <alignment horizontal="left" vertical="center"/>
    </xf>
    <xf numFmtId="0" fontId="15" fillId="10" borderId="0" xfId="2" applyFont="1" applyFill="1" applyBorder="1" applyAlignment="1">
      <alignment horizontal="left" vertical="center"/>
    </xf>
    <xf numFmtId="0" fontId="15" fillId="8" borderId="0" xfId="2" applyFont="1" applyFill="1" applyBorder="1" applyAlignment="1">
      <alignment horizontal="left" vertical="center"/>
    </xf>
    <xf numFmtId="0" fontId="41" fillId="0" borderId="0" xfId="0" applyFont="1" applyAlignment="1">
      <alignment vertical="center"/>
    </xf>
    <xf numFmtId="0" fontId="36" fillId="4" borderId="0" xfId="1" applyFont="1" applyFill="1" applyBorder="1" applyAlignment="1">
      <alignment horizontal="center" vertical="center" wrapText="1"/>
    </xf>
    <xf numFmtId="0" fontId="36" fillId="2" borderId="0" xfId="1" applyFont="1" applyFill="1" applyBorder="1" applyAlignment="1">
      <alignment horizontal="center" vertical="center" wrapText="1"/>
    </xf>
    <xf numFmtId="0" fontId="31" fillId="2" borderId="2" xfId="2" applyFont="1" applyFill="1" applyBorder="1" applyAlignment="1">
      <alignment horizontal="left" vertical="center" wrapText="1"/>
    </xf>
    <xf numFmtId="0" fontId="15" fillId="7" borderId="0" xfId="2" applyFont="1" applyFill="1" applyBorder="1" applyAlignment="1">
      <alignment horizontal="center" vertical="center"/>
    </xf>
    <xf numFmtId="0" fontId="35" fillId="2" borderId="2" xfId="4" applyFont="1" applyFill="1" applyBorder="1" applyAlignment="1">
      <alignment horizontal="left" vertical="center" wrapText="1"/>
    </xf>
    <xf numFmtId="3" fontId="35" fillId="4" borderId="2" xfId="4" applyNumberFormat="1" applyFont="1" applyFill="1" applyBorder="1" applyAlignment="1">
      <alignment horizontal="center" vertical="center"/>
    </xf>
    <xf numFmtId="3" fontId="35" fillId="2" borderId="2" xfId="4" applyNumberFormat="1" applyFont="1" applyFill="1" applyBorder="1" applyAlignment="1">
      <alignment horizontal="center" vertical="center"/>
    </xf>
    <xf numFmtId="0" fontId="35" fillId="2" borderId="0" xfId="4" applyFont="1" applyFill="1" applyBorder="1" applyAlignment="1">
      <alignment horizontal="left" vertical="center" wrapText="1"/>
    </xf>
    <xf numFmtId="3" fontId="35" fillId="4" borderId="0" xfId="4" applyNumberFormat="1" applyFont="1" applyFill="1" applyBorder="1" applyAlignment="1">
      <alignment horizontal="center" vertical="center"/>
    </xf>
    <xf numFmtId="3" fontId="35" fillId="2" borderId="0" xfId="4" applyNumberFormat="1" applyFont="1" applyFill="1" applyBorder="1" applyAlignment="1">
      <alignment horizontal="center" vertical="center"/>
    </xf>
    <xf numFmtId="0" fontId="36" fillId="6" borderId="0" xfId="4" applyFont="1" applyFill="1" applyBorder="1" applyAlignment="1">
      <alignment horizontal="left" vertical="center" wrapText="1"/>
    </xf>
    <xf numFmtId="3" fontId="36" fillId="6" borderId="0" xfId="4" applyNumberFormat="1" applyFont="1" applyFill="1" applyBorder="1" applyAlignment="1">
      <alignment horizontal="center" vertical="center"/>
    </xf>
    <xf numFmtId="0" fontId="35" fillId="2" borderId="3" xfId="4" applyFont="1" applyFill="1" applyBorder="1" applyAlignment="1">
      <alignment horizontal="left" vertical="center" wrapText="1"/>
    </xf>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0" xfId="0" applyFill="1" applyBorder="1"/>
    <xf numFmtId="0" fontId="0" fillId="0" borderId="0" xfId="0" applyAlignment="1"/>
    <xf numFmtId="0" fontId="24" fillId="7" borderId="0" xfId="0" applyFont="1" applyFill="1" applyBorder="1" applyAlignment="1">
      <alignment horizontal="center" vertical="center" wrapText="1"/>
    </xf>
    <xf numFmtId="0" fontId="11" fillId="0" borderId="0" xfId="0" applyFont="1" applyBorder="1" applyAlignment="1">
      <alignment vertical="center" wrapText="1"/>
    </xf>
    <xf numFmtId="3" fontId="11" fillId="0" borderId="0" xfId="0" applyNumberFormat="1" applyFont="1" applyBorder="1" applyAlignment="1">
      <alignment horizontal="center" vertical="center" wrapText="1"/>
    </xf>
    <xf numFmtId="0" fontId="22" fillId="0" borderId="0" xfId="0" applyFont="1" applyBorder="1" applyAlignment="1">
      <alignment vertical="center" wrapText="1"/>
    </xf>
    <xf numFmtId="3" fontId="22" fillId="0" borderId="0" xfId="0" applyNumberFormat="1" applyFont="1" applyBorder="1" applyAlignment="1">
      <alignment horizontal="center" vertical="center" wrapText="1"/>
    </xf>
    <xf numFmtId="0" fontId="22" fillId="0" borderId="0" xfId="0" applyFont="1" applyBorder="1" applyAlignment="1">
      <alignment horizontal="left" vertical="center" wrapText="1" indent="4"/>
    </xf>
    <xf numFmtId="3" fontId="33" fillId="0" borderId="0" xfId="0" applyNumberFormat="1" applyFont="1" applyBorder="1" applyAlignment="1">
      <alignment horizontal="center" vertical="center"/>
    </xf>
    <xf numFmtId="0" fontId="11" fillId="0" borderId="6" xfId="0" applyFont="1" applyBorder="1" applyAlignment="1">
      <alignment vertical="center" wrapText="1"/>
    </xf>
    <xf numFmtId="3" fontId="11" fillId="0" borderId="6" xfId="0" applyNumberFormat="1" applyFont="1" applyBorder="1" applyAlignment="1">
      <alignment horizontal="center" vertical="center"/>
    </xf>
    <xf numFmtId="0" fontId="21" fillId="0" borderId="7" xfId="0" applyFont="1" applyBorder="1" applyAlignment="1">
      <alignment vertical="center" wrapText="1"/>
    </xf>
    <xf numFmtId="3" fontId="21" fillId="0" borderId="7" xfId="0" applyNumberFormat="1" applyFont="1" applyBorder="1" applyAlignment="1">
      <alignment horizontal="center" vertical="center" wrapText="1"/>
    </xf>
    <xf numFmtId="0" fontId="21" fillId="7" borderId="2" xfId="0" applyFont="1" applyFill="1" applyBorder="1" applyAlignment="1">
      <alignment vertical="center"/>
    </xf>
    <xf numFmtId="0" fontId="25" fillId="7" borderId="2" xfId="0" applyFont="1" applyFill="1" applyBorder="1" applyAlignment="1">
      <alignment vertical="center" wrapText="1"/>
    </xf>
    <xf numFmtId="164" fontId="33" fillId="4" borderId="2" xfId="0" applyNumberFormat="1" applyFont="1" applyFill="1" applyBorder="1" applyAlignment="1">
      <alignment horizontal="center" vertical="center"/>
    </xf>
    <xf numFmtId="0" fontId="31" fillId="0" borderId="0" xfId="2" applyFont="1" applyBorder="1" applyAlignment="1">
      <alignment horizontal="left" vertical="center" wrapText="1"/>
    </xf>
    <xf numFmtId="0" fontId="11" fillId="0" borderId="6" xfId="0" applyFont="1" applyBorder="1" applyAlignment="1">
      <alignment vertical="center" wrapText="1"/>
    </xf>
    <xf numFmtId="3" fontId="11" fillId="0" borderId="6" xfId="0" applyNumberFormat="1" applyFont="1" applyBorder="1" applyAlignment="1">
      <alignment horizontal="center" vertical="center"/>
    </xf>
    <xf numFmtId="0" fontId="32" fillId="0" borderId="0" xfId="0" applyFont="1" applyAlignment="1">
      <alignment vertical="center"/>
    </xf>
    <xf numFmtId="0" fontId="66" fillId="0" borderId="0" xfId="0" applyFont="1" applyAlignment="1">
      <alignment horizontal="left" vertical="center"/>
    </xf>
    <xf numFmtId="0" fontId="0" fillId="0" borderId="0" xfId="0" applyAlignment="1">
      <alignment horizontal="left"/>
    </xf>
    <xf numFmtId="0" fontId="32" fillId="0" borderId="0" xfId="0" applyFont="1" applyAlignment="1">
      <alignment horizontal="center" vertical="center"/>
    </xf>
    <xf numFmtId="0" fontId="0" fillId="0" borderId="0" xfId="0" applyAlignment="1">
      <alignment vertical="center"/>
    </xf>
    <xf numFmtId="0" fontId="31" fillId="2" borderId="3" xfId="4" applyFont="1" applyFill="1" applyBorder="1" applyAlignment="1">
      <alignment horizontal="center" vertical="center" wrapText="1"/>
    </xf>
    <xf numFmtId="0" fontId="36" fillId="4" borderId="3" xfId="4" applyFont="1" applyFill="1" applyBorder="1" applyAlignment="1">
      <alignment horizontal="center" vertical="center" wrapText="1"/>
    </xf>
    <xf numFmtId="0" fontId="36" fillId="2" borderId="3" xfId="4" applyFont="1" applyFill="1" applyBorder="1" applyAlignment="1">
      <alignment horizontal="center" vertical="center" wrapText="1"/>
    </xf>
    <xf numFmtId="0" fontId="51" fillId="0" borderId="0" xfId="0" applyFont="1" applyAlignment="1">
      <alignment vertical="center"/>
    </xf>
    <xf numFmtId="0" fontId="63" fillId="7" borderId="0" xfId="0" applyFont="1" applyFill="1" applyBorder="1" applyAlignment="1">
      <alignment horizontal="left" vertical="center"/>
    </xf>
    <xf numFmtId="0" fontId="25" fillId="0" borderId="3" xfId="0" applyFont="1" applyBorder="1" applyAlignment="1">
      <alignment horizontal="left" vertical="center"/>
    </xf>
    <xf numFmtId="0" fontId="21" fillId="6" borderId="3" xfId="4" applyFont="1" applyFill="1" applyBorder="1" applyAlignment="1">
      <alignment horizontal="center" vertical="center" wrapText="1"/>
    </xf>
    <xf numFmtId="0" fontId="21" fillId="2" borderId="3" xfId="4" applyFont="1" applyFill="1" applyBorder="1" applyAlignment="1">
      <alignment horizontal="center" vertical="center" wrapText="1"/>
    </xf>
    <xf numFmtId="0" fontId="46" fillId="0" borderId="0" xfId="0" applyFont="1" applyAlignment="1">
      <alignment vertical="center"/>
    </xf>
    <xf numFmtId="0" fontId="68" fillId="0" borderId="0" xfId="0" applyFont="1" applyAlignment="1">
      <alignment horizontal="center" vertical="center"/>
    </xf>
    <xf numFmtId="0" fontId="68" fillId="0" borderId="0" xfId="0" applyFont="1" applyAlignment="1">
      <alignment vertical="center"/>
    </xf>
    <xf numFmtId="3" fontId="33" fillId="4" borderId="2" xfId="0" applyNumberFormat="1" applyFont="1" applyFill="1" applyBorder="1" applyAlignment="1">
      <alignment horizontal="center" vertical="center"/>
    </xf>
    <xf numFmtId="3" fontId="33" fillId="0" borderId="2" xfId="0" applyNumberFormat="1" applyFont="1" applyBorder="1" applyAlignment="1">
      <alignment horizontal="center" vertical="center"/>
    </xf>
    <xf numFmtId="0" fontId="51" fillId="0" borderId="0" xfId="0" applyFont="1" applyBorder="1" applyAlignment="1">
      <alignment vertical="center"/>
    </xf>
    <xf numFmtId="0" fontId="40" fillId="0" borderId="0" xfId="0" applyFont="1" applyAlignment="1">
      <alignment vertical="center"/>
    </xf>
    <xf numFmtId="0" fontId="2" fillId="0" borderId="0" xfId="0" applyFont="1" applyAlignment="1">
      <alignment vertical="center"/>
    </xf>
    <xf numFmtId="0" fontId="33" fillId="2" borderId="2" xfId="0" applyFont="1" applyFill="1" applyBorder="1" applyAlignment="1">
      <alignment horizontal="left" vertical="center" wrapText="1"/>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24" fillId="7" borderId="23" xfId="0" applyFont="1" applyFill="1" applyBorder="1" applyAlignment="1">
      <alignment horizontal="left"/>
    </xf>
    <xf numFmtId="0" fontId="24" fillId="7" borderId="24"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38" fillId="3" borderId="0" xfId="0" applyFont="1" applyFill="1" applyBorder="1" applyAlignment="1">
      <alignment horizontal="left" vertical="center" wrapText="1"/>
    </xf>
    <xf numFmtId="0" fontId="15" fillId="15"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17"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31" fillId="0" borderId="9" xfId="0" applyFont="1" applyBorder="1" applyAlignment="1">
      <alignment horizontal="left" vertical="center" wrapText="1"/>
    </xf>
    <xf numFmtId="0" fontId="35" fillId="0" borderId="9" xfId="0" applyFont="1" applyBorder="1" applyAlignment="1">
      <alignment horizontal="left" vertical="center" wrapText="1"/>
    </xf>
    <xf numFmtId="0" fontId="31" fillId="0" borderId="9" xfId="0" applyFont="1" applyBorder="1" applyAlignment="1">
      <alignment vertical="center" wrapText="1"/>
    </xf>
    <xf numFmtId="0" fontId="36" fillId="3" borderId="10" xfId="0" applyFont="1" applyFill="1" applyBorder="1" applyAlignment="1">
      <alignment horizontal="left" vertical="center" wrapText="1"/>
    </xf>
    <xf numFmtId="0" fontId="32" fillId="2" borderId="0" xfId="0" applyFont="1" applyFill="1" applyAlignment="1">
      <alignment vertical="center"/>
    </xf>
    <xf numFmtId="3" fontId="35" fillId="6" borderId="9" xfId="0" applyNumberFormat="1" applyFont="1" applyFill="1" applyBorder="1" applyAlignment="1">
      <alignment horizontal="center" vertical="center"/>
    </xf>
    <xf numFmtId="3" fontId="35" fillId="18" borderId="9" xfId="0" applyNumberFormat="1" applyFont="1" applyFill="1" applyBorder="1" applyAlignment="1">
      <alignment horizontal="center" vertical="center"/>
    </xf>
    <xf numFmtId="3" fontId="35" fillId="19" borderId="9" xfId="0" applyNumberFormat="1" applyFont="1" applyFill="1" applyBorder="1" applyAlignment="1">
      <alignment horizontal="center" vertical="center"/>
    </xf>
    <xf numFmtId="3" fontId="35" fillId="20" borderId="9" xfId="0" applyNumberFormat="1" applyFont="1" applyFill="1" applyBorder="1" applyAlignment="1">
      <alignment horizontal="center" vertical="center"/>
    </xf>
    <xf numFmtId="3" fontId="35" fillId="21" borderId="9" xfId="0" applyNumberFormat="1" applyFont="1" applyFill="1" applyBorder="1" applyAlignment="1">
      <alignment horizontal="center" vertical="center"/>
    </xf>
    <xf numFmtId="3" fontId="15" fillId="15" borderId="10" xfId="0" applyNumberFormat="1" applyFont="1" applyFill="1" applyBorder="1" applyAlignment="1">
      <alignment horizontal="center" vertical="center"/>
    </xf>
    <xf numFmtId="3" fontId="15" fillId="7" borderId="10" xfId="0" applyNumberFormat="1" applyFont="1" applyFill="1" applyBorder="1" applyAlignment="1">
      <alignment horizontal="center" vertical="center"/>
    </xf>
    <xf numFmtId="3" fontId="15" fillId="17" borderId="10" xfId="0" applyNumberFormat="1" applyFont="1" applyFill="1" applyBorder="1" applyAlignment="1">
      <alignment horizontal="center" vertical="center"/>
    </xf>
    <xf numFmtId="3" fontId="15" fillId="5" borderId="10" xfId="0" applyNumberFormat="1" applyFont="1" applyFill="1" applyBorder="1" applyAlignment="1">
      <alignment horizontal="center" vertical="center"/>
    </xf>
    <xf numFmtId="0" fontId="17" fillId="2" borderId="16" xfId="0" applyFont="1" applyFill="1" applyBorder="1" applyAlignment="1">
      <alignment horizontal="left" vertical="center" wrapText="1"/>
    </xf>
    <xf numFmtId="0" fontId="17" fillId="4"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9" fillId="0" borderId="2" xfId="0" applyFont="1" applyBorder="1" applyAlignment="1">
      <alignment vertical="center" wrapText="1"/>
    </xf>
    <xf numFmtId="3" fontId="29" fillId="4" borderId="2" xfId="0" applyNumberFormat="1" applyFont="1" applyFill="1" applyBorder="1" applyAlignment="1">
      <alignment horizontal="center" vertical="center"/>
    </xf>
    <xf numFmtId="3" fontId="29" fillId="2" borderId="2" xfId="0" applyNumberFormat="1" applyFont="1" applyFill="1" applyBorder="1" applyAlignment="1">
      <alignment horizontal="center" vertical="center"/>
    </xf>
    <xf numFmtId="0" fontId="23" fillId="0" borderId="0" xfId="0" applyFont="1" applyAlignment="1">
      <alignment horizontal="left" vertical="center"/>
    </xf>
    <xf numFmtId="0" fontId="58" fillId="0" borderId="0" xfId="0" applyFont="1" applyAlignment="1">
      <alignment vertical="center"/>
    </xf>
    <xf numFmtId="0" fontId="24" fillId="7" borderId="2" xfId="0" applyFont="1" applyFill="1" applyBorder="1" applyAlignment="1">
      <alignment horizontal="center" vertical="center"/>
    </xf>
    <xf numFmtId="0" fontId="51" fillId="0" borderId="0" xfId="0" applyFont="1" applyAlignment="1">
      <alignment horizontal="center" vertical="center"/>
    </xf>
    <xf numFmtId="0" fontId="28" fillId="4"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9" fillId="0" borderId="2" xfId="0" applyFont="1" applyBorder="1" applyAlignment="1">
      <alignment vertical="center" wrapText="1"/>
    </xf>
    <xf numFmtId="0" fontId="50" fillId="0" borderId="0" xfId="0" applyFont="1" applyAlignment="1"/>
    <xf numFmtId="0" fontId="44" fillId="0" borderId="0" xfId="0" applyFont="1" applyAlignment="1">
      <alignment vertical="center"/>
    </xf>
    <xf numFmtId="0" fontId="70" fillId="7" borderId="16" xfId="0" applyFont="1" applyFill="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51" fillId="0" borderId="0" xfId="0" applyFont="1" applyAlignment="1">
      <alignment horizontal="left" vertical="center"/>
    </xf>
    <xf numFmtId="0" fontId="40" fillId="0" borderId="0" xfId="0" applyFont="1" applyAlignment="1">
      <alignment horizontal="center" vertical="center"/>
    </xf>
    <xf numFmtId="3" fontId="29" fillId="4" borderId="4" xfId="0" applyNumberFormat="1" applyFont="1" applyFill="1" applyBorder="1" applyAlignment="1">
      <alignment horizontal="center" vertical="center"/>
    </xf>
    <xf numFmtId="0" fontId="19" fillId="0" borderId="0" xfId="0" applyFont="1" applyAlignment="1">
      <alignment horizontal="center" vertical="center"/>
    </xf>
    <xf numFmtId="0" fontId="59" fillId="0" borderId="15" xfId="0" applyFont="1" applyBorder="1" applyAlignment="1">
      <alignment horizontal="center" vertical="center" wrapText="1"/>
    </xf>
    <xf numFmtId="0" fontId="59" fillId="4" borderId="15" xfId="0" applyFont="1" applyFill="1" applyBorder="1" applyAlignment="1">
      <alignment horizontal="center" vertical="center" wrapText="1"/>
    </xf>
    <xf numFmtId="0" fontId="21" fillId="0" borderId="15" xfId="0" applyFont="1" applyBorder="1" applyAlignment="1">
      <alignment horizontal="left" vertical="center" wrapText="1"/>
    </xf>
    <xf numFmtId="0" fontId="48" fillId="0" borderId="0" xfId="0" applyFont="1" applyAlignment="1">
      <alignment horizontal="left" wrapText="1"/>
    </xf>
    <xf numFmtId="0" fontId="51" fillId="0" borderId="0" xfId="0" applyFont="1" applyAlignment="1"/>
    <xf numFmtId="0" fontId="41" fillId="0" borderId="0" xfId="0" applyFont="1" applyAlignment="1"/>
    <xf numFmtId="0" fontId="22" fillId="4" borderId="3" xfId="0" applyFont="1" applyFill="1" applyBorder="1" applyAlignment="1">
      <alignment horizontal="center"/>
    </xf>
    <xf numFmtId="0" fontId="22" fillId="2" borderId="0" xfId="0" applyFont="1" applyFill="1" applyAlignment="1">
      <alignment vertical="center"/>
    </xf>
    <xf numFmtId="0" fontId="18" fillId="7" borderId="0" xfId="4" applyFont="1" applyFill="1" applyBorder="1" applyAlignment="1">
      <alignment horizontal="center" vertical="center"/>
    </xf>
    <xf numFmtId="0" fontId="24" fillId="7" borderId="2" xfId="0" applyFont="1" applyFill="1" applyBorder="1" applyAlignment="1">
      <alignment horizontal="center" vertical="center" wrapText="1"/>
    </xf>
    <xf numFmtId="0" fontId="32" fillId="0" borderId="0" xfId="0" applyFont="1" applyAlignment="1">
      <alignment vertical="center"/>
    </xf>
    <xf numFmtId="3" fontId="22" fillId="4" borderId="2" xfId="0" applyNumberFormat="1" applyFont="1" applyFill="1" applyBorder="1" applyAlignment="1">
      <alignment horizontal="center"/>
    </xf>
    <xf numFmtId="3" fontId="22" fillId="4" borderId="2" xfId="0" applyNumberFormat="1" applyFont="1" applyFill="1" applyBorder="1" applyAlignment="1">
      <alignment horizontal="center" wrapText="1"/>
    </xf>
    <xf numFmtId="3" fontId="19" fillId="4" borderId="2" xfId="5" applyNumberFormat="1" applyFont="1" applyFill="1" applyBorder="1" applyAlignment="1">
      <alignment horizontal="center"/>
    </xf>
    <xf numFmtId="3" fontId="22" fillId="2" borderId="2" xfId="0" applyNumberFormat="1" applyFont="1" applyFill="1" applyBorder="1" applyAlignment="1">
      <alignment horizontal="center"/>
    </xf>
    <xf numFmtId="3" fontId="22" fillId="2" borderId="2" xfId="0" applyNumberFormat="1" applyFont="1" applyFill="1" applyBorder="1" applyAlignment="1">
      <alignment horizontal="center" wrapText="1"/>
    </xf>
    <xf numFmtId="3" fontId="19" fillId="2" borderId="2" xfId="5" applyNumberFormat="1" applyFont="1" applyFill="1" applyBorder="1" applyAlignment="1">
      <alignment horizontal="center"/>
    </xf>
    <xf numFmtId="0" fontId="22" fillId="4" borderId="3" xfId="0" applyFont="1" applyFill="1" applyBorder="1" applyAlignment="1">
      <alignment horizontal="center" wrapText="1"/>
    </xf>
    <xf numFmtId="2" fontId="22" fillId="4" borderId="3" xfId="0" applyNumberFormat="1" applyFont="1" applyFill="1" applyBorder="1" applyAlignment="1">
      <alignment horizontal="center"/>
    </xf>
    <xf numFmtId="0" fontId="22" fillId="2" borderId="3" xfId="0" applyFont="1" applyFill="1" applyBorder="1" applyAlignment="1">
      <alignment horizontal="center"/>
    </xf>
    <xf numFmtId="0" fontId="22" fillId="2" borderId="3" xfId="0" applyFont="1" applyFill="1" applyBorder="1" applyAlignment="1">
      <alignment horizontal="center" wrapText="1"/>
    </xf>
    <xf numFmtId="0" fontId="22" fillId="4" borderId="2" xfId="0" applyFont="1" applyFill="1" applyBorder="1" applyAlignment="1">
      <alignment horizontal="center" wrapText="1"/>
    </xf>
    <xf numFmtId="2" fontId="22" fillId="4" borderId="2" xfId="0" applyNumberFormat="1" applyFont="1" applyFill="1" applyBorder="1" applyAlignment="1">
      <alignment horizontal="center"/>
    </xf>
    <xf numFmtId="0" fontId="22" fillId="4" borderId="2" xfId="0" applyFont="1" applyFill="1" applyBorder="1" applyAlignment="1">
      <alignment horizontal="center"/>
    </xf>
    <xf numFmtId="0" fontId="22" fillId="2" borderId="2" xfId="0" applyFont="1" applyFill="1" applyBorder="1" applyAlignment="1">
      <alignment horizontal="center"/>
    </xf>
    <xf numFmtId="2" fontId="22" fillId="2" borderId="2" xfId="0" applyNumberFormat="1" applyFont="1" applyFill="1" applyBorder="1" applyAlignment="1">
      <alignment horizontal="center" wrapText="1"/>
    </xf>
    <xf numFmtId="0" fontId="22" fillId="2" borderId="2" xfId="0" applyFont="1" applyFill="1" applyBorder="1" applyAlignment="1">
      <alignment horizontal="center" wrapText="1"/>
    </xf>
    <xf numFmtId="2" fontId="22" fillId="4" borderId="2" xfId="0" applyNumberFormat="1" applyFont="1" applyFill="1" applyBorder="1" applyAlignment="1">
      <alignment horizontal="center" wrapText="1"/>
    </xf>
    <xf numFmtId="2" fontId="22" fillId="2" borderId="2" xfId="0" applyNumberFormat="1" applyFont="1" applyFill="1" applyBorder="1" applyAlignment="1">
      <alignment horizontal="center"/>
    </xf>
    <xf numFmtId="0" fontId="32" fillId="0" borderId="0" xfId="0" applyFont="1"/>
    <xf numFmtId="0" fontId="22" fillId="0" borderId="0" xfId="0" applyFont="1" applyAlignment="1">
      <alignment horizontal="center"/>
    </xf>
    <xf numFmtId="0" fontId="54" fillId="0" borderId="0" xfId="0" applyFont="1" applyAlignment="1"/>
    <xf numFmtId="0" fontId="73" fillId="0" borderId="0" xfId="0" applyFont="1" applyAlignment="1"/>
    <xf numFmtId="0" fontId="22" fillId="0" borderId="2" xfId="0" applyFont="1" applyBorder="1" applyAlignment="1">
      <alignment horizontal="left" vertical="center" wrapText="1"/>
    </xf>
    <xf numFmtId="3" fontId="22" fillId="4" borderId="2" xfId="0" applyNumberFormat="1" applyFont="1" applyFill="1" applyBorder="1" applyAlignment="1">
      <alignment horizontal="center" vertical="center" wrapText="1"/>
    </xf>
    <xf numFmtId="164" fontId="34" fillId="0" borderId="1" xfId="0" applyNumberFormat="1" applyFont="1" applyBorder="1" applyAlignment="1">
      <alignment horizontal="center" vertical="center"/>
    </xf>
    <xf numFmtId="3" fontId="22" fillId="0" borderId="2" xfId="0" applyNumberFormat="1" applyFont="1" applyBorder="1" applyAlignment="1">
      <alignment horizontal="center" vertical="center" wrapText="1"/>
    </xf>
    <xf numFmtId="3" fontId="22" fillId="4" borderId="2" xfId="0" applyNumberFormat="1" applyFont="1" applyFill="1" applyBorder="1" applyAlignment="1">
      <alignment horizontal="center" vertical="center"/>
    </xf>
    <xf numFmtId="3" fontId="34" fillId="6" borderId="2" xfId="0" applyNumberFormat="1" applyFont="1" applyFill="1" applyBorder="1" applyAlignment="1">
      <alignment horizontal="center" vertical="center"/>
    </xf>
    <xf numFmtId="3" fontId="59" fillId="6" borderId="2" xfId="0" applyNumberFormat="1" applyFont="1" applyFill="1" applyBorder="1" applyAlignment="1">
      <alignment horizontal="center" vertical="center" wrapText="1"/>
    </xf>
    <xf numFmtId="3" fontId="21" fillId="6" borderId="2" xfId="0" applyNumberFormat="1" applyFont="1" applyFill="1" applyBorder="1" applyAlignment="1">
      <alignment horizontal="center" vertical="center" wrapText="1"/>
    </xf>
    <xf numFmtId="0" fontId="33" fillId="0" borderId="2" xfId="0" applyFont="1" applyBorder="1" applyAlignment="1">
      <alignment horizontal="left" vertical="center" wrapText="1"/>
    </xf>
    <xf numFmtId="164" fontId="33" fillId="6" borderId="2" xfId="0" applyNumberFormat="1" applyFont="1" applyFill="1" applyBorder="1" applyAlignment="1">
      <alignment horizontal="center" vertical="center"/>
    </xf>
    <xf numFmtId="0" fontId="74" fillId="2" borderId="0" xfId="0" applyFont="1" applyFill="1" applyAlignment="1">
      <alignment vertical="center"/>
    </xf>
    <xf numFmtId="164" fontId="33" fillId="0" borderId="2" xfId="0" applyNumberFormat="1" applyFont="1" applyBorder="1" applyAlignment="1">
      <alignment horizontal="center" vertical="center"/>
    </xf>
    <xf numFmtId="0" fontId="22" fillId="6" borderId="2" xfId="0" applyFont="1" applyFill="1" applyBorder="1" applyAlignment="1">
      <alignment horizontal="center" vertical="center" wrapText="1"/>
    </xf>
    <xf numFmtId="0" fontId="50" fillId="0" borderId="0" xfId="0" applyFont="1" applyAlignment="1">
      <alignment vertical="center"/>
    </xf>
    <xf numFmtId="164" fontId="29" fillId="4" borderId="2" xfId="0" applyNumberFormat="1" applyFont="1" applyFill="1" applyBorder="1" applyAlignment="1">
      <alignment horizontal="center" vertical="center"/>
    </xf>
    <xf numFmtId="164" fontId="29" fillId="0" borderId="2" xfId="0" applyNumberFormat="1" applyFont="1" applyBorder="1" applyAlignment="1">
      <alignment horizontal="center" vertical="center"/>
    </xf>
    <xf numFmtId="164" fontId="28" fillId="6" borderId="2" xfId="0" applyNumberFormat="1" applyFont="1" applyFill="1" applyBorder="1" applyAlignment="1">
      <alignment horizontal="center" vertical="center"/>
    </xf>
    <xf numFmtId="0" fontId="71" fillId="0" borderId="0" xfId="0" applyFont="1" applyAlignment="1">
      <alignment vertical="center"/>
    </xf>
    <xf numFmtId="0" fontId="9" fillId="0" borderId="0" xfId="0" applyFont="1" applyAlignment="1">
      <alignment vertical="center"/>
    </xf>
    <xf numFmtId="0" fontId="46" fillId="0" borderId="0" xfId="0" applyFont="1" applyAlignment="1">
      <alignment horizontal="center" vertical="center"/>
    </xf>
    <xf numFmtId="0" fontId="87" fillId="2" borderId="0" xfId="0" applyFont="1" applyFill="1" applyBorder="1" applyAlignment="1">
      <alignment vertical="center"/>
    </xf>
    <xf numFmtId="0" fontId="16" fillId="0" borderId="0" xfId="0" applyFont="1" applyAlignment="1">
      <alignment vertical="center"/>
    </xf>
    <xf numFmtId="0" fontId="53" fillId="0" borderId="2" xfId="0" applyFont="1" applyBorder="1" applyAlignment="1">
      <alignment horizontal="left" vertical="center"/>
    </xf>
    <xf numFmtId="0" fontId="59" fillId="6" borderId="2" xfId="0" applyFont="1" applyFill="1" applyBorder="1" applyAlignment="1">
      <alignment horizontal="left" vertical="center"/>
    </xf>
    <xf numFmtId="0" fontId="53" fillId="0" borderId="3" xfId="0" applyFont="1" applyBorder="1" applyAlignment="1">
      <alignment vertical="center"/>
    </xf>
    <xf numFmtId="3" fontId="33" fillId="4" borderId="3" xfId="0" applyNumberFormat="1" applyFont="1" applyFill="1" applyBorder="1" applyAlignment="1">
      <alignment horizontal="center" vertical="center"/>
    </xf>
    <xf numFmtId="3" fontId="33" fillId="0" borderId="3" xfId="0" applyNumberFormat="1" applyFont="1" applyBorder="1" applyAlignment="1">
      <alignment horizontal="center" vertical="center"/>
    </xf>
    <xf numFmtId="0" fontId="53" fillId="0" borderId="4" xfId="0" applyFont="1" applyBorder="1" applyAlignment="1">
      <alignment vertical="center"/>
    </xf>
    <xf numFmtId="3" fontId="33" fillId="4" borderId="4" xfId="0" applyNumberFormat="1" applyFont="1" applyFill="1" applyBorder="1" applyAlignment="1">
      <alignment horizontal="center" vertical="center"/>
    </xf>
    <xf numFmtId="3" fontId="33" fillId="0" borderId="4" xfId="0" applyNumberFormat="1" applyFont="1" applyBorder="1" applyAlignment="1">
      <alignment horizontal="center" vertical="center"/>
    </xf>
    <xf numFmtId="0" fontId="21" fillId="6" borderId="0" xfId="0" applyFont="1" applyFill="1" applyBorder="1" applyAlignment="1">
      <alignment vertical="center"/>
    </xf>
    <xf numFmtId="3" fontId="21" fillId="6" borderId="0" xfId="0" applyNumberFormat="1" applyFont="1" applyFill="1" applyBorder="1" applyAlignment="1">
      <alignment horizontal="center" vertical="center"/>
    </xf>
    <xf numFmtId="0" fontId="25" fillId="0" borderId="0" xfId="0" applyFont="1" applyBorder="1" applyAlignment="1">
      <alignment vertical="center"/>
    </xf>
    <xf numFmtId="0" fontId="59" fillId="6" borderId="2" xfId="0" applyFont="1" applyFill="1" applyBorder="1" applyAlignment="1">
      <alignment vertical="center"/>
    </xf>
    <xf numFmtId="3" fontId="59" fillId="6" borderId="2" xfId="0" applyNumberFormat="1" applyFont="1" applyFill="1" applyBorder="1" applyAlignment="1">
      <alignment horizontal="center" vertical="center"/>
    </xf>
    <xf numFmtId="3" fontId="29" fillId="22" borderId="2" xfId="0" applyNumberFormat="1" applyFont="1" applyFill="1" applyBorder="1" applyAlignment="1">
      <alignment horizontal="center" vertical="center"/>
    </xf>
    <xf numFmtId="3" fontId="29" fillId="0" borderId="2" xfId="0" applyNumberFormat="1" applyFont="1" applyBorder="1" applyAlignment="1">
      <alignment horizontal="center" vertical="center"/>
    </xf>
    <xf numFmtId="0" fontId="17" fillId="6" borderId="2" xfId="0" applyFont="1" applyFill="1" applyBorder="1" applyAlignment="1">
      <alignment vertical="center" wrapText="1"/>
    </xf>
    <xf numFmtId="3" fontId="28" fillId="6" borderId="2" xfId="0" applyNumberFormat="1" applyFont="1" applyFill="1" applyBorder="1" applyAlignment="1">
      <alignment horizontal="center" vertical="center"/>
    </xf>
    <xf numFmtId="0" fontId="17" fillId="0" borderId="0" xfId="0" applyFont="1" applyAlignment="1">
      <alignment vertical="center"/>
    </xf>
    <xf numFmtId="0" fontId="51" fillId="2" borderId="0" xfId="0" applyFont="1" applyFill="1" applyAlignment="1">
      <alignment vertical="center" wrapText="1"/>
    </xf>
    <xf numFmtId="0" fontId="51" fillId="0" borderId="0" xfId="0" applyFont="1" applyAlignment="1">
      <alignment vertical="center" wrapText="1"/>
    </xf>
    <xf numFmtId="0" fontId="14" fillId="4"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61" fillId="2" borderId="0" xfId="0" applyFont="1" applyFill="1" applyBorder="1" applyAlignment="1">
      <alignment horizontal="center" vertical="center" wrapText="1"/>
    </xf>
    <xf numFmtId="3" fontId="35" fillId="16" borderId="27" xfId="0" applyNumberFormat="1" applyFont="1" applyFill="1" applyBorder="1" applyAlignment="1">
      <alignment horizontal="center" vertical="center" wrapText="1"/>
    </xf>
    <xf numFmtId="3" fontId="35" fillId="17" borderId="27" xfId="0" applyNumberFormat="1" applyFont="1" applyFill="1" applyBorder="1" applyAlignment="1">
      <alignment horizontal="center" vertical="center" wrapText="1"/>
    </xf>
    <xf numFmtId="3" fontId="35" fillId="0" borderId="27" xfId="0" applyNumberFormat="1" applyFont="1" applyBorder="1" applyAlignment="1">
      <alignment horizontal="center" vertical="center" wrapText="1"/>
    </xf>
    <xf numFmtId="3" fontId="35" fillId="4" borderId="27" xfId="0" applyNumberFormat="1" applyFont="1" applyFill="1" applyBorder="1" applyAlignment="1">
      <alignment horizontal="center" vertical="center" wrapText="1"/>
    </xf>
    <xf numFmtId="164" fontId="62" fillId="2" borderId="0" xfId="0" applyNumberFormat="1" applyFont="1" applyFill="1" applyBorder="1" applyAlignment="1">
      <alignment horizontal="center" vertical="center" wrapText="1"/>
    </xf>
    <xf numFmtId="3" fontId="29" fillId="17" borderId="27" xfId="0" applyNumberFormat="1" applyFont="1" applyFill="1" applyBorder="1" applyAlignment="1">
      <alignment horizontal="center" vertical="center" wrapText="1"/>
    </xf>
    <xf numFmtId="0" fontId="34" fillId="6" borderId="0" xfId="0" applyFont="1" applyFill="1" applyBorder="1" applyAlignment="1">
      <alignment horizontal="left" vertical="center" wrapText="1"/>
    </xf>
    <xf numFmtId="3" fontId="34" fillId="6"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0" fontId="62" fillId="2" borderId="0" xfId="0" applyFont="1" applyFill="1" applyAlignment="1">
      <alignment vertical="center" wrapText="1"/>
    </xf>
    <xf numFmtId="0" fontId="86" fillId="0" borderId="0" xfId="0" applyFont="1" applyAlignment="1">
      <alignment vertical="center"/>
    </xf>
    <xf numFmtId="0" fontId="86" fillId="0" borderId="0" xfId="0" applyFont="1" applyBorder="1" applyAlignment="1">
      <alignment vertical="center"/>
    </xf>
    <xf numFmtId="164" fontId="59" fillId="6" borderId="3" xfId="0" applyNumberFormat="1" applyFont="1" applyFill="1" applyBorder="1" applyAlignment="1">
      <alignment horizontal="center" vertical="center"/>
    </xf>
    <xf numFmtId="3" fontId="35" fillId="4" borderId="2" xfId="0" applyNumberFormat="1" applyFont="1" applyFill="1" applyBorder="1" applyAlignment="1">
      <alignment horizontal="center" vertical="center"/>
    </xf>
    <xf numFmtId="3" fontId="35" fillId="2" borderId="2" xfId="0" applyNumberFormat="1" applyFont="1" applyFill="1" applyBorder="1" applyAlignment="1">
      <alignment horizontal="center" vertical="center"/>
    </xf>
    <xf numFmtId="0" fontId="14" fillId="6" borderId="2" xfId="0" applyFont="1" applyFill="1" applyBorder="1" applyAlignment="1">
      <alignment vertical="center" wrapText="1"/>
    </xf>
    <xf numFmtId="3" fontId="36" fillId="6" borderId="2" xfId="0" applyNumberFormat="1" applyFont="1" applyFill="1" applyBorder="1" applyAlignment="1">
      <alignment horizontal="center" vertical="center"/>
    </xf>
    <xf numFmtId="0" fontId="33" fillId="0" borderId="3" xfId="0" applyFont="1" applyBorder="1" applyAlignment="1">
      <alignment horizontal="left" vertical="center" wrapText="1"/>
    </xf>
    <xf numFmtId="0" fontId="34" fillId="6" borderId="2" xfId="0" applyFont="1" applyFill="1" applyBorder="1" applyAlignment="1">
      <alignment horizontal="left" vertical="center" wrapText="1"/>
    </xf>
    <xf numFmtId="0" fontId="18" fillId="7" borderId="0" xfId="4" applyFont="1" applyFill="1" applyBorder="1" applyAlignment="1">
      <alignment horizontal="center" vertical="center" wrapText="1"/>
    </xf>
    <xf numFmtId="0" fontId="19" fillId="0" borderId="3" xfId="4" applyFont="1" applyBorder="1" applyAlignment="1">
      <alignment horizontal="left" vertical="center"/>
    </xf>
    <xf numFmtId="0" fontId="17" fillId="4" borderId="3"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29" fillId="2" borderId="3" xfId="4" applyFont="1" applyFill="1" applyBorder="1" applyAlignment="1">
      <alignment horizontal="left" vertical="center" wrapText="1"/>
    </xf>
    <xf numFmtId="164" fontId="29" fillId="4" borderId="2" xfId="4" applyNumberFormat="1" applyFont="1" applyFill="1" applyBorder="1" applyAlignment="1">
      <alignment horizontal="center" vertical="center"/>
    </xf>
    <xf numFmtId="164" fontId="29" fillId="2" borderId="2" xfId="4" applyNumberFormat="1" applyFont="1" applyFill="1" applyBorder="1" applyAlignment="1">
      <alignment horizontal="center" vertical="center"/>
    </xf>
    <xf numFmtId="3" fontId="29" fillId="4" borderId="2" xfId="4" applyNumberFormat="1" applyFont="1" applyFill="1" applyBorder="1" applyAlignment="1">
      <alignment horizontal="center" vertical="center"/>
    </xf>
    <xf numFmtId="0" fontId="29" fillId="2" borderId="0" xfId="4" applyFont="1" applyFill="1" applyBorder="1" applyAlignment="1">
      <alignment horizontal="left" vertical="center" wrapText="1"/>
    </xf>
    <xf numFmtId="164" fontId="29" fillId="4" borderId="0" xfId="4" applyNumberFormat="1" applyFont="1" applyFill="1" applyBorder="1" applyAlignment="1">
      <alignment horizontal="center" vertical="center"/>
    </xf>
    <xf numFmtId="164" fontId="29" fillId="2" borderId="0" xfId="4" applyNumberFormat="1" applyFont="1" applyFill="1" applyBorder="1" applyAlignment="1">
      <alignment horizontal="center" vertical="center"/>
    </xf>
    <xf numFmtId="3" fontId="29" fillId="4" borderId="0" xfId="4" applyNumberFormat="1" applyFont="1" applyFill="1" applyBorder="1" applyAlignment="1">
      <alignment horizontal="center" vertical="center"/>
    </xf>
    <xf numFmtId="0" fontId="28" fillId="6" borderId="0" xfId="4" applyFont="1" applyFill="1" applyBorder="1" applyAlignment="1">
      <alignment horizontal="left" vertical="center" wrapText="1"/>
    </xf>
    <xf numFmtId="164" fontId="28" fillId="6" borderId="0" xfId="4" applyNumberFormat="1" applyFont="1" applyFill="1" applyBorder="1" applyAlignment="1">
      <alignment horizontal="center" vertical="center"/>
    </xf>
    <xf numFmtId="3" fontId="28" fillId="6" borderId="0" xfId="4" applyNumberFormat="1" applyFont="1" applyFill="1" applyBorder="1" applyAlignment="1">
      <alignment horizontal="center" vertical="center"/>
    </xf>
    <xf numFmtId="3" fontId="33" fillId="6" borderId="2" xfId="4" applyNumberFormat="1" applyFont="1" applyFill="1" applyBorder="1" applyAlignment="1">
      <alignment horizontal="center" vertical="center"/>
    </xf>
    <xf numFmtId="3" fontId="33" fillId="2" borderId="2" xfId="4" applyNumberFormat="1" applyFont="1" applyFill="1" applyBorder="1" applyAlignment="1">
      <alignment horizontal="center" vertical="center"/>
    </xf>
    <xf numFmtId="0" fontId="25" fillId="0" borderId="5" xfId="0" applyFont="1" applyBorder="1" applyAlignment="1">
      <alignment vertical="center"/>
    </xf>
    <xf numFmtId="3" fontId="33" fillId="6" borderId="0" xfId="4" applyNumberFormat="1" applyFont="1" applyFill="1" applyBorder="1" applyAlignment="1">
      <alignment horizontal="center" vertical="center"/>
    </xf>
    <xf numFmtId="3" fontId="33" fillId="2" borderId="0" xfId="4" applyNumberFormat="1" applyFont="1" applyFill="1" applyBorder="1" applyAlignment="1">
      <alignment horizontal="center" vertical="center"/>
    </xf>
    <xf numFmtId="0" fontId="18" fillId="7" borderId="0" xfId="0" applyFont="1" applyFill="1" applyBorder="1" applyAlignment="1">
      <alignment vertical="center"/>
    </xf>
    <xf numFmtId="0" fontId="88" fillId="0" borderId="0" xfId="0" applyFont="1" applyAlignment="1">
      <alignment horizontal="center" vertical="center"/>
    </xf>
    <xf numFmtId="0" fontId="88" fillId="0" borderId="0" xfId="0" applyFont="1" applyAlignment="1">
      <alignment vertical="center"/>
    </xf>
    <xf numFmtId="0" fontId="22" fillId="2" borderId="3" xfId="4" applyFont="1" applyFill="1" applyBorder="1" applyAlignment="1">
      <alignment horizontal="center" vertical="center"/>
    </xf>
    <xf numFmtId="0" fontId="28" fillId="4" borderId="3" xfId="4" applyFont="1" applyFill="1" applyBorder="1" applyAlignment="1">
      <alignment horizontal="center" vertical="center" wrapText="1"/>
    </xf>
    <xf numFmtId="0" fontId="28" fillId="2" borderId="3" xfId="4" applyFont="1" applyFill="1" applyBorder="1" applyAlignment="1">
      <alignment horizontal="center" vertical="center" wrapText="1"/>
    </xf>
    <xf numFmtId="0" fontId="0" fillId="0" borderId="0" xfId="0" applyAlignment="1">
      <alignment horizontal="center" vertical="center"/>
    </xf>
    <xf numFmtId="3" fontId="29" fillId="4" borderId="3" xfId="4" applyNumberFormat="1" applyFont="1" applyFill="1" applyBorder="1" applyAlignment="1">
      <alignment horizontal="center" vertical="center"/>
    </xf>
    <xf numFmtId="3" fontId="29" fillId="2" borderId="3" xfId="4" applyNumberFormat="1" applyFont="1" applyFill="1" applyBorder="1" applyAlignment="1">
      <alignment horizontal="center" vertical="center"/>
    </xf>
    <xf numFmtId="3" fontId="29" fillId="2" borderId="0" xfId="4" applyNumberFormat="1" applyFont="1" applyFill="1" applyBorder="1" applyAlignment="1">
      <alignment horizontal="center" vertical="center"/>
    </xf>
    <xf numFmtId="0" fontId="13" fillId="0" borderId="0" xfId="0" applyFont="1" applyAlignment="1">
      <alignment vertical="center"/>
    </xf>
    <xf numFmtId="0" fontId="24" fillId="7" borderId="0" xfId="4" applyFont="1" applyFill="1" applyAlignment="1">
      <alignment vertical="center"/>
    </xf>
    <xf numFmtId="0" fontId="31" fillId="0" borderId="0" xfId="1" applyFont="1" applyFill="1" applyBorder="1" applyAlignment="1">
      <alignment vertical="center"/>
    </xf>
    <xf numFmtId="3" fontId="35" fillId="4" borderId="3" xfId="1" applyNumberFormat="1" applyFont="1" applyFill="1" applyBorder="1" applyAlignment="1">
      <alignment horizontal="center" vertical="center"/>
    </xf>
    <xf numFmtId="3" fontId="35" fillId="2" borderId="3" xfId="1" applyNumberFormat="1" applyFont="1" applyFill="1" applyBorder="1" applyAlignment="1">
      <alignment horizontal="center" vertical="center"/>
    </xf>
    <xf numFmtId="3" fontId="35" fillId="4" borderId="2" xfId="1" applyNumberFormat="1" applyFont="1" applyFill="1" applyBorder="1" applyAlignment="1">
      <alignment horizontal="center" vertical="center"/>
    </xf>
    <xf numFmtId="3" fontId="35" fillId="2" borderId="2" xfId="1" applyNumberFormat="1" applyFont="1" applyFill="1" applyBorder="1" applyAlignment="1">
      <alignment horizontal="center" vertical="center"/>
    </xf>
    <xf numFmtId="3" fontId="35" fillId="4" borderId="0" xfId="1" applyNumberFormat="1" applyFont="1" applyFill="1" applyBorder="1" applyAlignment="1">
      <alignment horizontal="center" vertical="center"/>
    </xf>
    <xf numFmtId="3" fontId="35" fillId="2" borderId="0" xfId="1" applyNumberFormat="1" applyFont="1" applyFill="1" applyBorder="1" applyAlignment="1">
      <alignment horizontal="center" vertical="center"/>
    </xf>
    <xf numFmtId="0" fontId="50" fillId="0" borderId="0" xfId="0" applyFont="1" applyAlignment="1">
      <alignment horizontal="center" vertical="center"/>
    </xf>
    <xf numFmtId="0" fontId="21" fillId="7" borderId="0" xfId="1" applyFont="1" applyFill="1" applyBorder="1" applyAlignment="1">
      <alignment horizontal="left" vertical="center" wrapText="1"/>
    </xf>
    <xf numFmtId="0" fontId="18" fillId="7" borderId="0" xfId="1" applyFont="1" applyFill="1" applyBorder="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4" fillId="2" borderId="3" xfId="1" applyFont="1" applyFill="1" applyBorder="1" applyAlignment="1">
      <alignment horizontal="left" vertical="center" wrapText="1"/>
    </xf>
    <xf numFmtId="3" fontId="4" fillId="3" borderId="3" xfId="1" applyNumberFormat="1" applyFont="1" applyFill="1" applyBorder="1" applyAlignment="1">
      <alignment horizontal="center" vertical="center"/>
    </xf>
    <xf numFmtId="0" fontId="2" fillId="2" borderId="3" xfId="1" applyFill="1" applyBorder="1" applyAlignment="1">
      <alignment horizontal="center" vertical="center"/>
    </xf>
    <xf numFmtId="3" fontId="4" fillId="3" borderId="2" xfId="1" applyNumberFormat="1" applyFont="1" applyFill="1" applyBorder="1" applyAlignment="1">
      <alignment horizontal="center" vertical="center"/>
    </xf>
    <xf numFmtId="0" fontId="2" fillId="2" borderId="2" xfId="1" applyFill="1" applyBorder="1" applyAlignment="1">
      <alignment horizontal="center" vertical="center"/>
    </xf>
    <xf numFmtId="0" fontId="4" fillId="2" borderId="2" xfId="1" applyFont="1" applyFill="1" applyBorder="1" applyAlignment="1">
      <alignment horizontal="left" vertical="center" wrapText="1"/>
    </xf>
    <xf numFmtId="0" fontId="4" fillId="2" borderId="0" xfId="1" applyFont="1" applyFill="1" applyBorder="1" applyAlignment="1">
      <alignment horizontal="left" vertical="center" wrapText="1"/>
    </xf>
    <xf numFmtId="3" fontId="4" fillId="3" borderId="0" xfId="1" applyNumberFormat="1" applyFont="1" applyFill="1" applyBorder="1" applyAlignment="1">
      <alignment horizontal="center" vertical="center"/>
    </xf>
    <xf numFmtId="0" fontId="2" fillId="2" borderId="0" xfId="1" applyFill="1" applyBorder="1" applyAlignment="1">
      <alignment horizontal="center" vertical="center"/>
    </xf>
    <xf numFmtId="0" fontId="6" fillId="4" borderId="0" xfId="1" applyFont="1" applyFill="1" applyBorder="1" applyAlignment="1">
      <alignment horizontal="left" vertical="center" wrapText="1"/>
    </xf>
    <xf numFmtId="3" fontId="6" fillId="4" borderId="0" xfId="1" applyNumberFormat="1" applyFont="1" applyFill="1" applyBorder="1" applyAlignment="1">
      <alignment horizontal="center" vertical="center"/>
    </xf>
    <xf numFmtId="165" fontId="5" fillId="4" borderId="0" xfId="1" applyNumberFormat="1" applyFont="1" applyFill="1" applyAlignment="1">
      <alignment horizontal="center" vertical="center"/>
    </xf>
    <xf numFmtId="0" fontId="0" fillId="3" borderId="0" xfId="0" applyFill="1" applyAlignment="1">
      <alignment vertical="center"/>
    </xf>
    <xf numFmtId="0" fontId="44" fillId="0" borderId="0" xfId="0" applyFont="1" applyAlignment="1">
      <alignment vertical="center" wrapText="1"/>
    </xf>
    <xf numFmtId="2" fontId="0" fillId="0" borderId="0" xfId="0" applyNumberFormat="1" applyAlignment="1">
      <alignment horizontal="center" vertical="center"/>
    </xf>
    <xf numFmtId="0" fontId="0" fillId="2" borderId="0" xfId="0" applyFill="1" applyAlignment="1">
      <alignment horizontal="center" vertical="center"/>
    </xf>
    <xf numFmtId="2" fontId="0" fillId="2" borderId="0" xfId="0" applyNumberFormat="1" applyFill="1" applyAlignment="1">
      <alignment horizontal="center" vertical="center"/>
    </xf>
    <xf numFmtId="3" fontId="0" fillId="0" borderId="0" xfId="0" applyNumberFormat="1" applyAlignment="1">
      <alignment horizontal="center" vertical="center"/>
    </xf>
    <xf numFmtId="0" fontId="33" fillId="2" borderId="3" xfId="0" applyFont="1" applyFill="1" applyBorder="1" applyAlignment="1">
      <alignment horizontal="left" vertical="center" wrapText="1"/>
    </xf>
    <xf numFmtId="166" fontId="33" fillId="2" borderId="3" xfId="0" applyNumberFormat="1" applyFont="1" applyFill="1" applyBorder="1" applyAlignment="1">
      <alignment horizontal="center" vertical="center"/>
    </xf>
    <xf numFmtId="166" fontId="33" fillId="2" borderId="2" xfId="0" applyNumberFormat="1" applyFont="1" applyFill="1" applyBorder="1" applyAlignment="1">
      <alignment horizontal="center" vertical="center"/>
    </xf>
    <xf numFmtId="0" fontId="33" fillId="2" borderId="0" xfId="0" applyFont="1" applyFill="1" applyBorder="1" applyAlignment="1">
      <alignment horizontal="left" vertical="center" wrapText="1"/>
    </xf>
    <xf numFmtId="3" fontId="33" fillId="4" borderId="0" xfId="0" applyNumberFormat="1" applyFont="1" applyFill="1" applyBorder="1" applyAlignment="1">
      <alignment horizontal="center" vertical="center"/>
    </xf>
    <xf numFmtId="166" fontId="33" fillId="2" borderId="0" xfId="0" applyNumberFormat="1" applyFont="1" applyFill="1" applyBorder="1" applyAlignment="1">
      <alignment horizontal="center" vertical="center"/>
    </xf>
    <xf numFmtId="3" fontId="34" fillId="6" borderId="0" xfId="0" applyNumberFormat="1" applyFont="1" applyFill="1" applyBorder="1" applyAlignment="1">
      <alignment horizontal="center" vertical="center"/>
    </xf>
    <xf numFmtId="166" fontId="34" fillId="6" borderId="0" xfId="0" applyNumberFormat="1" applyFont="1" applyFill="1" applyBorder="1" applyAlignment="1">
      <alignment horizontal="center" vertical="center"/>
    </xf>
    <xf numFmtId="0" fontId="24" fillId="7" borderId="0" xfId="0" applyFont="1" applyFill="1" applyBorder="1" applyAlignment="1">
      <alignment horizontal="left" vertical="center" wrapText="1"/>
    </xf>
    <xf numFmtId="0" fontId="24" fillId="7" borderId="0" xfId="0" applyFont="1" applyFill="1" applyAlignment="1">
      <alignment horizontal="center" vertical="center"/>
    </xf>
    <xf numFmtId="0" fontId="22" fillId="7" borderId="28" xfId="0" applyFont="1" applyFill="1" applyBorder="1" applyAlignment="1">
      <alignment horizontal="center" vertical="center"/>
    </xf>
    <xf numFmtId="0" fontId="22" fillId="7" borderId="30" xfId="0" applyFont="1" applyFill="1" applyBorder="1" applyAlignment="1">
      <alignment horizontal="center" vertical="center"/>
    </xf>
    <xf numFmtId="0" fontId="27" fillId="7" borderId="15" xfId="0" applyFont="1" applyFill="1" applyBorder="1" applyAlignment="1">
      <alignment horizontal="left" vertical="center" wrapText="1"/>
    </xf>
    <xf numFmtId="0" fontId="15" fillId="7" borderId="0" xfId="0" applyFont="1" applyFill="1" applyBorder="1" applyAlignment="1">
      <alignment horizontal="center" vertical="center" wrapText="1"/>
    </xf>
    <xf numFmtId="0" fontId="18" fillId="7" borderId="0" xfId="4" applyFont="1" applyFill="1" applyBorder="1" applyAlignment="1">
      <alignment horizontal="center" vertical="center" wrapText="1"/>
    </xf>
    <xf numFmtId="0" fontId="17" fillId="4" borderId="0" xfId="0" applyFont="1" applyFill="1" applyBorder="1" applyAlignment="1">
      <alignment horizontal="center" vertical="center" wrapText="1"/>
    </xf>
    <xf numFmtId="0" fontId="31" fillId="2" borderId="15" xfId="0" applyFont="1" applyFill="1" applyBorder="1" applyAlignment="1">
      <alignment horizontal="left" vertical="center" wrapText="1"/>
    </xf>
    <xf numFmtId="0" fontId="22" fillId="0" borderId="4" xfId="0" applyFont="1" applyBorder="1" applyAlignment="1">
      <alignment horizontal="left" vertical="center" wrapText="1"/>
    </xf>
    <xf numFmtId="0" fontId="24" fillId="7" borderId="0" xfId="0" applyFont="1" applyFill="1" applyBorder="1" applyAlignment="1">
      <alignment horizontal="center" vertical="center"/>
    </xf>
    <xf numFmtId="0" fontId="55" fillId="0" borderId="0" xfId="0" applyFont="1" applyAlignment="1"/>
    <xf numFmtId="2" fontId="0" fillId="0" borderId="0" xfId="0" applyNumberFormat="1" applyAlignment="1">
      <alignment horizontal="center"/>
    </xf>
    <xf numFmtId="3" fontId="35" fillId="2" borderId="3" xfId="1" applyNumberFormat="1" applyFont="1" applyFill="1" applyBorder="1" applyAlignment="1">
      <alignment horizontal="right" vertical="center" indent="1"/>
    </xf>
    <xf numFmtId="3" fontId="35" fillId="2" borderId="2" xfId="1" applyNumberFormat="1" applyFont="1" applyFill="1" applyBorder="1" applyAlignment="1">
      <alignment horizontal="right" vertical="center" indent="1"/>
    </xf>
    <xf numFmtId="3" fontId="35" fillId="2" borderId="0" xfId="1" applyNumberFormat="1" applyFont="1" applyFill="1" applyBorder="1" applyAlignment="1">
      <alignment horizontal="right" vertical="center" indent="1"/>
    </xf>
    <xf numFmtId="3" fontId="36" fillId="6" borderId="0" xfId="1" applyNumberFormat="1" applyFont="1" applyFill="1" applyBorder="1" applyAlignment="1">
      <alignment horizontal="right" vertical="center" indent="1"/>
    </xf>
    <xf numFmtId="3" fontId="35" fillId="4" borderId="2" xfId="4" applyNumberFormat="1" applyFont="1" applyFill="1" applyBorder="1" applyAlignment="1">
      <alignment horizontal="right" vertical="center" indent="1"/>
    </xf>
    <xf numFmtId="3" fontId="35" fillId="2" borderId="2" xfId="4" applyNumberFormat="1" applyFont="1" applyFill="1" applyBorder="1" applyAlignment="1">
      <alignment horizontal="right" vertical="center" indent="1"/>
    </xf>
    <xf numFmtId="3" fontId="35" fillId="4" borderId="0" xfId="4" applyNumberFormat="1" applyFont="1" applyFill="1" applyBorder="1" applyAlignment="1">
      <alignment horizontal="right" vertical="center" indent="1"/>
    </xf>
    <xf numFmtId="3" fontId="35" fillId="2" borderId="0" xfId="4" applyNumberFormat="1" applyFont="1" applyFill="1" applyBorder="1" applyAlignment="1">
      <alignment horizontal="right" vertical="center" indent="1"/>
    </xf>
    <xf numFmtId="3" fontId="35" fillId="4" borderId="3" xfId="4" applyNumberFormat="1" applyFont="1" applyFill="1" applyBorder="1" applyAlignment="1">
      <alignment horizontal="right" vertical="center" indent="1"/>
    </xf>
    <xf numFmtId="3" fontId="35" fillId="2" borderId="3" xfId="4" applyNumberFormat="1" applyFont="1" applyFill="1" applyBorder="1" applyAlignment="1">
      <alignment horizontal="right" vertical="center" indent="1"/>
    </xf>
    <xf numFmtId="3" fontId="14" fillId="6" borderId="0" xfId="4" applyNumberFormat="1" applyFont="1" applyFill="1" applyBorder="1" applyAlignment="1">
      <alignment horizontal="right" vertical="center" indent="1"/>
    </xf>
    <xf numFmtId="0" fontId="41" fillId="0" borderId="0" xfId="0" applyFont="1" applyFill="1" applyBorder="1" applyAlignment="1"/>
    <xf numFmtId="0" fontId="40" fillId="2" borderId="0" xfId="0" applyFont="1" applyFill="1" applyAlignment="1"/>
    <xf numFmtId="3" fontId="28" fillId="13" borderId="0" xfId="4" applyNumberFormat="1" applyFont="1" applyFill="1" applyBorder="1" applyAlignment="1">
      <alignment horizontal="center" vertical="center"/>
    </xf>
    <xf numFmtId="0" fontId="22" fillId="2" borderId="2" xfId="4" applyFont="1" applyFill="1" applyBorder="1" applyAlignment="1">
      <alignment horizontal="left" vertical="center" wrapText="1" indent="1"/>
    </xf>
    <xf numFmtId="0" fontId="22" fillId="2" borderId="0" xfId="4" applyFont="1" applyFill="1" applyBorder="1" applyAlignment="1">
      <alignment horizontal="left" vertical="center" wrapText="1" indent="1"/>
    </xf>
    <xf numFmtId="0" fontId="17" fillId="13" borderId="0" xfId="4" applyFont="1" applyFill="1" applyBorder="1" applyAlignment="1">
      <alignment horizontal="left" vertical="center" wrapText="1" indent="1"/>
    </xf>
    <xf numFmtId="0" fontId="11" fillId="0" borderId="0" xfId="4" applyFont="1" applyAlignment="1">
      <alignment vertical="top"/>
    </xf>
    <xf numFmtId="0" fontId="29" fillId="2" borderId="3" xfId="4" applyFont="1" applyFill="1" applyBorder="1" applyAlignment="1">
      <alignment horizontal="left" vertical="center" wrapText="1" indent="1"/>
    </xf>
    <xf numFmtId="0" fontId="29" fillId="2" borderId="2" xfId="4" applyFont="1" applyFill="1" applyBorder="1" applyAlignment="1">
      <alignment horizontal="left" vertical="center" wrapText="1" indent="1"/>
    </xf>
    <xf numFmtId="0" fontId="29" fillId="2" borderId="0" xfId="4" applyFont="1" applyFill="1" applyBorder="1" applyAlignment="1">
      <alignment horizontal="left" vertical="center" wrapText="1" indent="1"/>
    </xf>
    <xf numFmtId="0" fontId="28" fillId="6" borderId="0" xfId="4" applyFont="1" applyFill="1" applyBorder="1" applyAlignment="1">
      <alignment horizontal="left" vertical="center" wrapText="1" indent="1"/>
    </xf>
    <xf numFmtId="0" fontId="41" fillId="0" borderId="0" xfId="0" applyFont="1" applyAlignment="1">
      <alignment horizontal="left" vertical="center" indent="1"/>
    </xf>
    <xf numFmtId="0" fontId="59" fillId="6" borderId="3" xfId="0" applyFont="1" applyFill="1" applyBorder="1" applyAlignment="1">
      <alignment vertical="center" wrapText="1"/>
    </xf>
    <xf numFmtId="0" fontId="32" fillId="0" borderId="0" xfId="0" applyFont="1" applyAlignment="1"/>
    <xf numFmtId="0" fontId="91" fillId="7" borderId="0" xfId="0" applyFont="1" applyFill="1" applyBorder="1" applyAlignment="1">
      <alignment vertical="center" wrapText="1"/>
    </xf>
    <xf numFmtId="0" fontId="92" fillId="7" borderId="0" xfId="0"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xf numFmtId="0" fontId="11" fillId="0" borderId="0" xfId="0" applyFont="1" applyAlignment="1">
      <alignment vertical="top"/>
    </xf>
    <xf numFmtId="0" fontId="22" fillId="0" borderId="3" xfId="0" applyFont="1" applyBorder="1" applyAlignment="1">
      <alignment horizontal="left" vertical="center" wrapText="1"/>
    </xf>
    <xf numFmtId="0" fontId="21" fillId="6" borderId="0" xfId="0" applyFont="1" applyFill="1" applyBorder="1" applyAlignment="1">
      <alignment horizontal="left" vertical="center" wrapText="1"/>
    </xf>
    <xf numFmtId="0" fontId="14" fillId="0" borderId="15"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34" fillId="6" borderId="0" xfId="0" applyFont="1" applyFill="1" applyBorder="1" applyAlignment="1">
      <alignment horizontal="left" vertical="center" wrapText="1" indent="1"/>
    </xf>
    <xf numFmtId="0" fontId="11" fillId="3" borderId="8" xfId="0" applyFont="1" applyFill="1" applyBorder="1" applyAlignment="1">
      <alignment horizontal="left" vertical="center" wrapText="1"/>
    </xf>
    <xf numFmtId="0" fontId="14" fillId="3" borderId="8" xfId="0" applyFont="1" applyFill="1" applyBorder="1" applyAlignment="1">
      <alignment horizontal="right" vertical="center" wrapText="1" indent="1"/>
    </xf>
    <xf numFmtId="3" fontId="35" fillId="0" borderId="9" xfId="0" applyNumberFormat="1" applyFont="1" applyBorder="1" applyAlignment="1">
      <alignment horizontal="right" vertical="center" indent="1"/>
    </xf>
    <xf numFmtId="3" fontId="36" fillId="3" borderId="10" xfId="0" applyNumberFormat="1" applyFont="1" applyFill="1" applyBorder="1" applyAlignment="1">
      <alignment horizontal="right" vertical="center" indent="1"/>
    </xf>
    <xf numFmtId="0" fontId="40" fillId="0" borderId="0" xfId="0" applyFont="1" applyAlignment="1"/>
    <xf numFmtId="0" fontId="18" fillId="7" borderId="3" xfId="0" applyFont="1" applyFill="1" applyBorder="1" applyAlignment="1">
      <alignment horizontal="center" vertical="center"/>
    </xf>
    <xf numFmtId="0" fontId="18" fillId="7" borderId="41" xfId="0" applyFont="1" applyFill="1" applyBorder="1" applyAlignment="1">
      <alignment vertical="center"/>
    </xf>
    <xf numFmtId="0" fontId="18" fillId="7" borderId="41" xfId="0" applyFont="1" applyFill="1" applyBorder="1" applyAlignment="1">
      <alignment horizontal="center" vertical="center"/>
    </xf>
    <xf numFmtId="0" fontId="18" fillId="7" borderId="41" xfId="0" applyFont="1" applyFill="1" applyBorder="1" applyAlignment="1">
      <alignment horizontal="center" vertical="center" wrapText="1"/>
    </xf>
    <xf numFmtId="0" fontId="19" fillId="4" borderId="3" xfId="0" applyFont="1" applyFill="1" applyBorder="1" applyAlignment="1">
      <alignment horizontal="center" vertical="center"/>
    </xf>
    <xf numFmtId="0" fontId="17" fillId="4" borderId="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24" fillId="17" borderId="32" xfId="0" applyFont="1" applyFill="1" applyBorder="1" applyAlignment="1">
      <alignment horizontal="center" vertical="center"/>
    </xf>
    <xf numFmtId="0" fontId="24" fillId="17" borderId="33" xfId="0" applyFont="1" applyFill="1" applyBorder="1" applyAlignment="1">
      <alignment horizontal="center" vertical="center"/>
    </xf>
    <xf numFmtId="0" fontId="22" fillId="4" borderId="3" xfId="0" applyFont="1" applyFill="1" applyBorder="1" applyAlignment="1">
      <alignment horizontal="center" vertical="center"/>
    </xf>
    <xf numFmtId="0" fontId="22" fillId="0" borderId="3" xfId="0" applyFont="1" applyBorder="1" applyAlignment="1">
      <alignment horizontal="center" vertical="center"/>
    </xf>
    <xf numFmtId="0" fontId="22" fillId="4" borderId="4" xfId="0" applyFont="1" applyFill="1" applyBorder="1" applyAlignment="1">
      <alignment horizontal="center" vertical="center"/>
    </xf>
    <xf numFmtId="0" fontId="22" fillId="0" borderId="4" xfId="0" applyFont="1" applyBorder="1" applyAlignment="1">
      <alignment horizontal="center" vertical="center"/>
    </xf>
    <xf numFmtId="0" fontId="24" fillId="15" borderId="35" xfId="0" applyFont="1" applyFill="1" applyBorder="1" applyAlignment="1">
      <alignment horizontal="center" vertical="center"/>
    </xf>
    <xf numFmtId="0" fontId="24" fillId="15" borderId="36" xfId="0" applyFont="1" applyFill="1" applyBorder="1" applyAlignment="1">
      <alignment horizontal="center" vertical="center"/>
    </xf>
    <xf numFmtId="0" fontId="24" fillId="14" borderId="29" xfId="0" applyFont="1" applyFill="1" applyBorder="1" applyAlignment="1">
      <alignment horizontal="center" vertical="center"/>
    </xf>
    <xf numFmtId="0" fontId="24" fillId="14" borderId="30" xfId="0" applyFont="1" applyFill="1" applyBorder="1" applyAlignment="1">
      <alignment horizontal="center" vertical="center"/>
    </xf>
    <xf numFmtId="0" fontId="24" fillId="5" borderId="38" xfId="0" applyFont="1" applyFill="1" applyBorder="1" applyAlignment="1">
      <alignment horizontal="center" vertical="center"/>
    </xf>
    <xf numFmtId="0" fontId="24" fillId="5" borderId="39" xfId="0" applyFont="1" applyFill="1" applyBorder="1" applyAlignment="1">
      <alignment horizontal="center" vertical="center"/>
    </xf>
    <xf numFmtId="0" fontId="21" fillId="6" borderId="0" xfId="0" applyFont="1" applyFill="1" applyBorder="1" applyAlignment="1">
      <alignment horizontal="center" vertical="center"/>
    </xf>
    <xf numFmtId="0" fontId="17" fillId="2" borderId="0" xfId="0" applyFont="1" applyFill="1" applyBorder="1" applyAlignment="1">
      <alignment horizontal="left" vertical="center" wrapText="1" indent="1"/>
    </xf>
    <xf numFmtId="0" fontId="24" fillId="17" borderId="31" xfId="0" applyFont="1" applyFill="1" applyBorder="1" applyAlignment="1">
      <alignment horizontal="left" vertical="center" indent="1"/>
    </xf>
    <xf numFmtId="0" fontId="22" fillId="0" borderId="3" xfId="0" applyFont="1" applyBorder="1" applyAlignment="1">
      <alignment horizontal="left" vertical="center" indent="1"/>
    </xf>
    <xf numFmtId="0" fontId="22" fillId="0" borderId="4" xfId="0" applyFont="1" applyBorder="1" applyAlignment="1">
      <alignment horizontal="left" vertical="center" indent="1"/>
    </xf>
    <xf numFmtId="0" fontId="24" fillId="15" borderId="34" xfId="0" applyFont="1" applyFill="1" applyBorder="1" applyAlignment="1">
      <alignment horizontal="left" vertical="center" indent="1"/>
    </xf>
    <xf numFmtId="0" fontId="24" fillId="14" borderId="28" xfId="0" applyFont="1" applyFill="1" applyBorder="1" applyAlignment="1">
      <alignment horizontal="left" vertical="center" indent="1"/>
    </xf>
    <xf numFmtId="0" fontId="24" fillId="5" borderId="37" xfId="0" applyFont="1" applyFill="1" applyBorder="1" applyAlignment="1">
      <alignment horizontal="left" vertical="center" indent="1"/>
    </xf>
    <xf numFmtId="0" fontId="21" fillId="6" borderId="0" xfId="0" applyFont="1" applyFill="1" applyBorder="1" applyAlignment="1">
      <alignment horizontal="left" vertical="center" indent="1"/>
    </xf>
    <xf numFmtId="0" fontId="29" fillId="0" borderId="2" xfId="0" applyFont="1" applyBorder="1" applyAlignment="1">
      <alignment horizontal="left" vertical="center" wrapText="1" indent="1"/>
    </xf>
    <xf numFmtId="0" fontId="28" fillId="6" borderId="2" xfId="0" applyFont="1" applyFill="1" applyBorder="1" applyAlignment="1">
      <alignment horizontal="left" vertical="center" wrapText="1" indent="1"/>
    </xf>
    <xf numFmtId="0" fontId="18" fillId="7" borderId="16" xfId="0" applyFont="1" applyFill="1" applyBorder="1" applyAlignment="1">
      <alignment horizontal="center" vertical="center" wrapText="1"/>
    </xf>
    <xf numFmtId="0" fontId="11" fillId="0" borderId="0" xfId="0" applyFont="1" applyBorder="1" applyAlignment="1">
      <alignment horizontal="left" vertical="top"/>
    </xf>
    <xf numFmtId="0" fontId="11" fillId="0" borderId="0" xfId="0" applyFont="1" applyBorder="1" applyAlignment="1">
      <alignment horizontal="center" vertical="top"/>
    </xf>
    <xf numFmtId="0" fontId="93" fillId="7" borderId="0" xfId="0" applyFont="1" applyFill="1" applyBorder="1" applyAlignment="1">
      <alignment horizontal="left" vertical="center" wrapText="1"/>
    </xf>
    <xf numFmtId="0" fontId="21" fillId="0" borderId="0" xfId="0" applyFont="1" applyAlignment="1">
      <alignment horizontal="left" vertical="top" wrapText="1"/>
    </xf>
    <xf numFmtId="0" fontId="25" fillId="0" borderId="0" xfId="0" applyFont="1" applyAlignment="1">
      <alignment horizontal="left" vertical="top"/>
    </xf>
    <xf numFmtId="0" fontId="22" fillId="0" borderId="0" xfId="0" applyFont="1" applyBorder="1" applyAlignment="1">
      <alignment horizontal="left" vertical="top"/>
    </xf>
    <xf numFmtId="0" fontId="22" fillId="0" borderId="0" xfId="0" applyFont="1" applyBorder="1" applyAlignment="1">
      <alignment horizontal="left" vertical="top" wrapText="1"/>
    </xf>
    <xf numFmtId="0" fontId="53" fillId="0" borderId="0" xfId="0" applyFont="1" applyBorder="1" applyAlignment="1">
      <alignment horizontal="left" vertical="top" wrapText="1"/>
    </xf>
    <xf numFmtId="0" fontId="57" fillId="0" borderId="0" xfId="0" applyFont="1" applyAlignment="1"/>
    <xf numFmtId="0" fontId="24" fillId="7" borderId="0" xfId="0" applyFont="1" applyFill="1" applyBorder="1" applyAlignment="1">
      <alignment vertical="center" wrapText="1"/>
    </xf>
    <xf numFmtId="0" fontId="21" fillId="6" borderId="0" xfId="0" applyFont="1" applyFill="1" applyBorder="1" applyAlignment="1">
      <alignment vertical="center" wrapText="1"/>
    </xf>
    <xf numFmtId="3" fontId="21" fillId="6" borderId="0" xfId="0" applyNumberFormat="1" applyFont="1" applyFill="1" applyBorder="1" applyAlignment="1">
      <alignment horizontal="center" vertical="center" wrapText="1"/>
    </xf>
    <xf numFmtId="3" fontId="17" fillId="6" borderId="0" xfId="5" applyNumberFormat="1" applyFont="1" applyFill="1" applyBorder="1" applyAlignment="1">
      <alignment horizontal="center" vertical="center"/>
    </xf>
    <xf numFmtId="0" fontId="21" fillId="6" borderId="0" xfId="0" applyFont="1" applyFill="1" applyBorder="1" applyAlignment="1">
      <alignment horizontal="center" vertical="center" wrapText="1"/>
    </xf>
    <xf numFmtId="2" fontId="21" fillId="6" borderId="0" xfId="0" applyNumberFormat="1" applyFont="1" applyFill="1" applyBorder="1" applyAlignment="1">
      <alignment horizontal="center" vertical="center"/>
    </xf>
    <xf numFmtId="0" fontId="21" fillId="0" borderId="3" xfId="0" applyFont="1" applyBorder="1" applyAlignment="1">
      <alignment vertical="center" wrapText="1"/>
    </xf>
    <xf numFmtId="0" fontId="21" fillId="4"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13" borderId="0" xfId="0" applyFont="1" applyFill="1" applyBorder="1" applyAlignment="1">
      <alignment vertical="center" wrapText="1"/>
    </xf>
    <xf numFmtId="0" fontId="14" fillId="13" borderId="0" xfId="0" applyFont="1" applyFill="1" applyBorder="1" applyAlignment="1">
      <alignment horizontal="center" vertical="center" wrapText="1"/>
    </xf>
    <xf numFmtId="0" fontId="14" fillId="13" borderId="0" xfId="0" applyFont="1" applyFill="1" applyBorder="1" applyAlignment="1">
      <alignment horizontal="center" vertical="center"/>
    </xf>
    <xf numFmtId="2" fontId="14" fillId="13" borderId="0" xfId="0" applyNumberFormat="1" applyFont="1" applyFill="1" applyBorder="1" applyAlignment="1">
      <alignment horizontal="center" vertical="center"/>
    </xf>
    <xf numFmtId="2" fontId="14" fillId="13" borderId="0" xfId="0" applyNumberFormat="1" applyFont="1" applyFill="1" applyBorder="1" applyAlignment="1">
      <alignment horizontal="center" vertical="center" wrapText="1"/>
    </xf>
    <xf numFmtId="3" fontId="14" fillId="13" borderId="0" xfId="0" applyNumberFormat="1" applyFont="1" applyFill="1" applyBorder="1" applyAlignment="1">
      <alignment horizontal="center" vertical="center" wrapText="1"/>
    </xf>
    <xf numFmtId="3" fontId="36" fillId="13" borderId="0" xfId="5" applyNumberFormat="1" applyFont="1" applyFill="1" applyBorder="1" applyAlignment="1">
      <alignment horizontal="center" vertical="center"/>
    </xf>
    <xf numFmtId="0" fontId="14" fillId="4"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31" fillId="2" borderId="2" xfId="0" applyFont="1" applyFill="1" applyBorder="1" applyAlignment="1">
      <alignment vertical="center" wrapText="1"/>
    </xf>
    <xf numFmtId="3" fontId="31" fillId="4" borderId="2" xfId="0" applyNumberFormat="1" applyFont="1" applyFill="1" applyBorder="1" applyAlignment="1">
      <alignment horizontal="center" vertical="center" wrapText="1"/>
    </xf>
    <xf numFmtId="3" fontId="35" fillId="4" borderId="2" xfId="5" applyNumberFormat="1" applyFont="1" applyFill="1" applyBorder="1" applyAlignment="1">
      <alignment horizontal="center" vertical="center"/>
    </xf>
    <xf numFmtId="3" fontId="31" fillId="2" borderId="2" xfId="0" applyNumberFormat="1" applyFont="1" applyFill="1" applyBorder="1" applyAlignment="1">
      <alignment horizontal="center" vertical="center" wrapText="1"/>
    </xf>
    <xf numFmtId="3" fontId="35" fillId="2" borderId="2" xfId="5" applyNumberFormat="1" applyFont="1" applyFill="1" applyBorder="1" applyAlignment="1">
      <alignment horizontal="center" vertical="center"/>
    </xf>
    <xf numFmtId="2" fontId="31" fillId="4" borderId="2" xfId="0" applyNumberFormat="1" applyFont="1" applyFill="1" applyBorder="1" applyAlignment="1">
      <alignment horizontal="center" vertical="center" wrapText="1"/>
    </xf>
    <xf numFmtId="0" fontId="31" fillId="4" borderId="2" xfId="0" applyFont="1" applyFill="1" applyBorder="1" applyAlignment="1">
      <alignment horizontal="center" vertical="center" wrapText="1"/>
    </xf>
    <xf numFmtId="2" fontId="32" fillId="4" borderId="2" xfId="0" applyNumberFormat="1" applyFont="1" applyFill="1" applyBorder="1" applyAlignment="1">
      <alignment horizontal="center" vertical="center"/>
    </xf>
    <xf numFmtId="0" fontId="31" fillId="2" borderId="2" xfId="0" applyFont="1" applyFill="1" applyBorder="1" applyAlignment="1">
      <alignment horizontal="center" vertical="center" wrapText="1"/>
    </xf>
    <xf numFmtId="2" fontId="31"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xf>
    <xf numFmtId="0" fontId="32" fillId="4" borderId="2" xfId="0" applyFont="1" applyFill="1" applyBorder="1" applyAlignment="1">
      <alignment horizontal="center" vertical="center"/>
    </xf>
    <xf numFmtId="2" fontId="32" fillId="2" borderId="2" xfId="0" applyNumberFormat="1" applyFont="1" applyFill="1" applyBorder="1" applyAlignment="1">
      <alignment horizontal="center" vertical="center"/>
    </xf>
    <xf numFmtId="2" fontId="24" fillId="7" borderId="0" xfId="0" applyNumberFormat="1" applyFont="1" applyFill="1" applyBorder="1" applyAlignment="1">
      <alignment horizontal="center" vertical="center" wrapText="1"/>
    </xf>
    <xf numFmtId="0" fontId="13" fillId="6" borderId="0" xfId="0" applyFont="1" applyFill="1" applyBorder="1" applyAlignment="1">
      <alignment horizontal="left" vertical="center"/>
    </xf>
    <xf numFmtId="3" fontId="13" fillId="6" borderId="0" xfId="0" applyNumberFormat="1" applyFont="1" applyFill="1" applyBorder="1" applyAlignment="1">
      <alignment horizontal="right" vertical="center" wrapText="1" indent="2"/>
    </xf>
    <xf numFmtId="168" fontId="13" fillId="6" borderId="0" xfId="7" applyNumberFormat="1" applyFont="1" applyFill="1" applyBorder="1" applyAlignment="1">
      <alignment horizontal="right" vertical="center" indent="2"/>
    </xf>
    <xf numFmtId="2" fontId="45" fillId="6" borderId="0" xfId="0" applyNumberFormat="1" applyFont="1" applyFill="1" applyBorder="1" applyAlignment="1">
      <alignment horizontal="right" vertical="center" indent="2"/>
    </xf>
    <xf numFmtId="167" fontId="45" fillId="6" borderId="0" xfId="0" applyNumberFormat="1" applyFont="1" applyFill="1" applyBorder="1" applyAlignment="1">
      <alignment horizontal="right" vertical="center" indent="2"/>
    </xf>
    <xf numFmtId="0" fontId="19" fillId="4"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166" fontId="29" fillId="4" borderId="2" xfId="0" applyNumberFormat="1" applyFont="1" applyFill="1" applyBorder="1" applyAlignment="1">
      <alignment horizontal="center" vertical="center"/>
    </xf>
    <xf numFmtId="166" fontId="29" fillId="2" borderId="2" xfId="0" applyNumberFormat="1" applyFont="1" applyFill="1" applyBorder="1" applyAlignment="1">
      <alignment horizontal="center" vertical="center"/>
    </xf>
    <xf numFmtId="0" fontId="29" fillId="0" borderId="4" xfId="0" applyFont="1" applyBorder="1" applyAlignment="1">
      <alignment vertical="center" wrapText="1"/>
    </xf>
    <xf numFmtId="166" fontId="29" fillId="4" borderId="4" xfId="0" applyNumberFormat="1" applyFont="1" applyFill="1" applyBorder="1" applyAlignment="1">
      <alignment horizontal="center" vertical="center"/>
    </xf>
    <xf numFmtId="3" fontId="29" fillId="2" borderId="4" xfId="0" applyNumberFormat="1" applyFont="1" applyFill="1" applyBorder="1" applyAlignment="1">
      <alignment horizontal="center" vertical="center"/>
    </xf>
    <xf numFmtId="166" fontId="29" fillId="2" borderId="4" xfId="0" applyNumberFormat="1" applyFont="1" applyFill="1" applyBorder="1" applyAlignment="1">
      <alignment horizontal="center" vertical="center"/>
    </xf>
    <xf numFmtId="0" fontId="28" fillId="6" borderId="0" xfId="0" applyFont="1" applyFill="1" applyBorder="1" applyAlignment="1">
      <alignment vertical="center" wrapText="1"/>
    </xf>
    <xf numFmtId="3" fontId="28" fillId="6" borderId="0" xfId="0" applyNumberFormat="1" applyFont="1" applyFill="1" applyBorder="1" applyAlignment="1">
      <alignment horizontal="center" vertical="center"/>
    </xf>
    <xf numFmtId="166" fontId="28" fillId="6" borderId="0" xfId="0" applyNumberFormat="1" applyFont="1" applyFill="1" applyBorder="1" applyAlignment="1">
      <alignment horizontal="center" vertical="center"/>
    </xf>
    <xf numFmtId="0" fontId="22" fillId="0" borderId="2" xfId="0" applyFont="1" applyBorder="1" applyAlignment="1">
      <alignment horizontal="left" vertical="center" wrapText="1" indent="1"/>
    </xf>
    <xf numFmtId="0" fontId="21" fillId="6" borderId="2" xfId="0" applyFont="1" applyFill="1" applyBorder="1" applyAlignment="1">
      <alignment horizontal="left" vertical="center" wrapText="1" indent="1"/>
    </xf>
    <xf numFmtId="0" fontId="33" fillId="0" borderId="2" xfId="0" applyFont="1" applyBorder="1" applyAlignment="1">
      <alignment horizontal="left" vertical="center" wrapText="1" indent="1"/>
    </xf>
    <xf numFmtId="0" fontId="33" fillId="6" borderId="2" xfId="0" applyFont="1" applyFill="1" applyBorder="1" applyAlignment="1">
      <alignment horizontal="left" vertical="center" wrapText="1" indent="1"/>
    </xf>
    <xf numFmtId="0" fontId="41" fillId="0" borderId="0" xfId="0" applyFont="1" applyBorder="1" applyAlignment="1">
      <alignment horizontal="left" indent="1"/>
    </xf>
    <xf numFmtId="0" fontId="71" fillId="2" borderId="0" xfId="0" applyFont="1" applyFill="1" applyBorder="1" applyAlignment="1">
      <alignment horizontal="left" wrapText="1" indent="1"/>
    </xf>
    <xf numFmtId="0" fontId="71" fillId="0" borderId="0" xfId="0" applyFont="1" applyAlignment="1">
      <alignment horizontal="left" vertical="center" indent="1"/>
    </xf>
    <xf numFmtId="0" fontId="25" fillId="0" borderId="0" xfId="0" applyFont="1" applyAlignment="1">
      <alignment horizontal="left" vertical="center" indent="1"/>
    </xf>
    <xf numFmtId="0" fontId="17" fillId="6" borderId="3" xfId="0" applyFont="1" applyFill="1" applyBorder="1" applyAlignment="1">
      <alignment horizontal="left" vertical="center" wrapText="1"/>
    </xf>
    <xf numFmtId="3" fontId="17" fillId="6" borderId="3" xfId="0" applyNumberFormat="1" applyFont="1" applyFill="1" applyBorder="1" applyAlignment="1">
      <alignment horizontal="center" vertical="center" wrapText="1"/>
    </xf>
    <xf numFmtId="3" fontId="52" fillId="6" borderId="3" xfId="0" applyNumberFormat="1" applyFont="1" applyFill="1" applyBorder="1" applyAlignment="1">
      <alignment horizontal="center" vertical="center"/>
    </xf>
    <xf numFmtId="0" fontId="67" fillId="0" borderId="0" xfId="0" applyFont="1" applyAlignment="1"/>
    <xf numFmtId="0" fontId="67" fillId="0" borderId="0" xfId="0" applyFont="1" applyAlignment="1">
      <alignment horizontal="center"/>
    </xf>
    <xf numFmtId="0" fontId="96" fillId="0" borderId="0" xfId="0" applyFont="1" applyAlignment="1"/>
    <xf numFmtId="0" fontId="95" fillId="0" borderId="0" xfId="0" applyFont="1" applyAlignment="1">
      <alignment wrapText="1"/>
    </xf>
    <xf numFmtId="0" fontId="17" fillId="7" borderId="0" xfId="1" applyFont="1" applyFill="1" applyAlignment="1">
      <alignment vertical="center"/>
    </xf>
    <xf numFmtId="0" fontId="29" fillId="2" borderId="3" xfId="1" applyFont="1" applyFill="1" applyBorder="1" applyAlignment="1">
      <alignment horizontal="left" vertical="center" wrapText="1" indent="1"/>
    </xf>
    <xf numFmtId="0" fontId="29" fillId="2" borderId="2" xfId="1" applyFont="1" applyFill="1" applyBorder="1" applyAlignment="1">
      <alignment horizontal="left" vertical="center" wrapText="1" indent="1"/>
    </xf>
    <xf numFmtId="0" fontId="29" fillId="2" borderId="0" xfId="1" applyFont="1" applyFill="1" applyBorder="1" applyAlignment="1">
      <alignment horizontal="left" vertical="center" wrapText="1" indent="1"/>
    </xf>
    <xf numFmtId="0" fontId="28" fillId="6" borderId="0" xfId="1" applyFont="1" applyFill="1" applyBorder="1" applyAlignment="1">
      <alignment horizontal="left" vertical="center" wrapText="1" indent="1"/>
    </xf>
    <xf numFmtId="3" fontId="36" fillId="6" borderId="0" xfId="1" applyNumberFormat="1" applyFont="1" applyFill="1" applyBorder="1" applyAlignment="1">
      <alignment horizontal="left" vertical="center"/>
    </xf>
    <xf numFmtId="0" fontId="36" fillId="4"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1" fillId="2" borderId="2" xfId="0" applyFont="1" applyFill="1" applyBorder="1" applyAlignment="1">
      <alignment horizontal="left" vertical="center" wrapText="1"/>
    </xf>
    <xf numFmtId="3" fontId="35" fillId="4" borderId="3" xfId="0" applyNumberFormat="1" applyFont="1" applyFill="1" applyBorder="1" applyAlignment="1">
      <alignment horizontal="center" vertical="center"/>
    </xf>
    <xf numFmtId="3" fontId="35" fillId="2" borderId="3" xfId="0" applyNumberFormat="1" applyFont="1" applyFill="1" applyBorder="1" applyAlignment="1">
      <alignment horizontal="center" vertical="center"/>
    </xf>
    <xf numFmtId="3" fontId="35" fillId="4" borderId="15" xfId="0" applyNumberFormat="1" applyFont="1" applyFill="1" applyBorder="1" applyAlignment="1">
      <alignment horizontal="center" vertical="center"/>
    </xf>
    <xf numFmtId="3" fontId="35" fillId="2" borderId="15" xfId="0" applyNumberFormat="1" applyFont="1" applyFill="1" applyBorder="1" applyAlignment="1">
      <alignment horizontal="center" vertical="center"/>
    </xf>
    <xf numFmtId="0" fontId="14" fillId="6" borderId="0" xfId="0" applyFont="1" applyFill="1" applyBorder="1" applyAlignment="1">
      <alignment horizontal="left" vertical="center" wrapText="1"/>
    </xf>
    <xf numFmtId="3" fontId="36" fillId="6" borderId="0" xfId="0" applyNumberFormat="1" applyFont="1" applyFill="1" applyBorder="1" applyAlignment="1">
      <alignment horizontal="center" vertical="center"/>
    </xf>
    <xf numFmtId="0" fontId="31" fillId="2" borderId="3" xfId="0" applyFont="1" applyFill="1" applyBorder="1" applyAlignment="1">
      <alignment horizontal="left" vertical="center" wrapText="1"/>
    </xf>
    <xf numFmtId="2" fontId="32" fillId="4" borderId="3" xfId="0" applyNumberFormat="1" applyFont="1" applyFill="1" applyBorder="1" applyAlignment="1">
      <alignment horizontal="center" vertical="center"/>
    </xf>
    <xf numFmtId="2" fontId="32" fillId="2" borderId="3" xfId="0" applyNumberFormat="1" applyFont="1" applyFill="1" applyBorder="1" applyAlignment="1">
      <alignment horizontal="center" vertical="center"/>
    </xf>
    <xf numFmtId="2" fontId="32" fillId="4" borderId="15" xfId="0" applyNumberFormat="1" applyFont="1" applyFill="1" applyBorder="1" applyAlignment="1">
      <alignment horizontal="center" vertical="center"/>
    </xf>
    <xf numFmtId="2" fontId="32" fillId="2" borderId="15" xfId="0" applyNumberFormat="1" applyFont="1" applyFill="1" applyBorder="1" applyAlignment="1">
      <alignment horizontal="center" vertical="center"/>
    </xf>
    <xf numFmtId="2" fontId="69" fillId="6" borderId="0" xfId="0" applyNumberFormat="1" applyFont="1" applyFill="1" applyBorder="1" applyAlignment="1">
      <alignment horizontal="center" vertical="center"/>
    </xf>
    <xf numFmtId="0" fontId="0" fillId="0" borderId="0" xfId="0" applyFont="1" applyAlignment="1">
      <alignment vertical="center"/>
    </xf>
    <xf numFmtId="0" fontId="12" fillId="0" borderId="0" xfId="0" applyFont="1" applyAlignment="1">
      <alignment horizontal="center" vertical="top"/>
    </xf>
    <xf numFmtId="0" fontId="12" fillId="0" borderId="0" xfId="0" applyFont="1" applyAlignment="1">
      <alignment vertical="top"/>
    </xf>
    <xf numFmtId="0" fontId="12" fillId="0" borderId="0" xfId="4" applyFont="1" applyAlignment="1">
      <alignment vertical="top"/>
    </xf>
    <xf numFmtId="0" fontId="12" fillId="0" borderId="0" xfId="0" applyFont="1" applyAlignment="1">
      <alignment horizontal="left" vertical="top"/>
    </xf>
    <xf numFmtId="0" fontId="11" fillId="0" borderId="0" xfId="0" applyFont="1" applyAlignment="1">
      <alignment horizontal="center" vertical="top"/>
    </xf>
    <xf numFmtId="0" fontId="11" fillId="2" borderId="0" xfId="0" applyFont="1" applyFill="1" applyBorder="1" applyAlignment="1">
      <alignment horizontal="left" vertical="top" wrapText="1"/>
    </xf>
    <xf numFmtId="0" fontId="12" fillId="2" borderId="0" xfId="0" applyFont="1" applyFill="1" applyAlignment="1">
      <alignment vertical="top" wrapText="1"/>
    </xf>
    <xf numFmtId="0" fontId="12" fillId="0" borderId="0" xfId="0" applyFont="1" applyAlignment="1">
      <alignment vertical="top" wrapText="1"/>
    </xf>
    <xf numFmtId="0" fontId="11" fillId="2" borderId="0" xfId="0" applyFont="1" applyFill="1" applyAlignment="1">
      <alignment horizontal="left" vertical="top"/>
    </xf>
    <xf numFmtId="0" fontId="12" fillId="2" borderId="0" xfId="0" applyFont="1" applyFill="1" applyAlignment="1">
      <alignment vertical="top"/>
    </xf>
    <xf numFmtId="0" fontId="46" fillId="0" borderId="0" xfId="0" applyFont="1"/>
    <xf numFmtId="0" fontId="32" fillId="2" borderId="0" xfId="0" applyFont="1" applyFill="1" applyAlignment="1">
      <alignment horizontal="left"/>
    </xf>
    <xf numFmtId="0" fontId="18" fillId="7" borderId="3" xfId="0" applyFont="1" applyFill="1" applyBorder="1" applyAlignment="1">
      <alignment horizontal="left" vertical="center"/>
    </xf>
    <xf numFmtId="0" fontId="18" fillId="7" borderId="3" xfId="0" applyFont="1" applyFill="1" applyBorder="1" applyAlignment="1">
      <alignment horizontal="center" vertical="center" wrapText="1"/>
    </xf>
    <xf numFmtId="0" fontId="25" fillId="0" borderId="0" xfId="0" applyFont="1" applyAlignment="1">
      <alignment vertical="top"/>
    </xf>
    <xf numFmtId="164" fontId="28" fillId="4" borderId="2" xfId="0" applyNumberFormat="1" applyFont="1" applyFill="1" applyBorder="1" applyAlignment="1">
      <alignment horizontal="center" vertical="center" wrapText="1"/>
    </xf>
    <xf numFmtId="164" fontId="28" fillId="0" borderId="2" xfId="0" applyNumberFormat="1" applyFont="1" applyBorder="1" applyAlignment="1">
      <alignment horizontal="center" vertical="center" wrapText="1"/>
    </xf>
    <xf numFmtId="3" fontId="18" fillId="10" borderId="0" xfId="4" applyNumberFormat="1" applyFont="1" applyFill="1" applyBorder="1" applyAlignment="1">
      <alignment horizontal="center" vertical="center"/>
    </xf>
    <xf numFmtId="1" fontId="18" fillId="10" borderId="0" xfId="4" applyNumberFormat="1" applyFont="1" applyFill="1" applyBorder="1" applyAlignment="1">
      <alignment horizontal="center" vertical="center"/>
    </xf>
    <xf numFmtId="3" fontId="18" fillId="24" borderId="0" xfId="4" applyNumberFormat="1" applyFont="1" applyFill="1" applyBorder="1" applyAlignment="1">
      <alignment horizontal="center" vertical="center"/>
    </xf>
    <xf numFmtId="3" fontId="18" fillId="7" borderId="0" xfId="4" applyNumberFormat="1" applyFont="1" applyFill="1" applyBorder="1" applyAlignment="1">
      <alignment horizontal="center" vertical="center"/>
    </xf>
    <xf numFmtId="3" fontId="18" fillId="5" borderId="0" xfId="4" applyNumberFormat="1" applyFont="1" applyFill="1" applyBorder="1" applyAlignment="1">
      <alignment horizontal="center" vertical="center"/>
    </xf>
    <xf numFmtId="3" fontId="17" fillId="6" borderId="0" xfId="4" applyNumberFormat="1" applyFont="1" applyFill="1" applyBorder="1" applyAlignment="1">
      <alignment horizontal="center" vertical="center"/>
    </xf>
    <xf numFmtId="1" fontId="17" fillId="6" borderId="0" xfId="4" applyNumberFormat="1" applyFont="1" applyFill="1" applyBorder="1" applyAlignment="1">
      <alignment horizontal="center" vertical="center"/>
    </xf>
    <xf numFmtId="0" fontId="17" fillId="4" borderId="42" xfId="4" applyFont="1" applyFill="1" applyBorder="1" applyAlignment="1">
      <alignment horizontal="center" vertical="center" wrapText="1"/>
    </xf>
    <xf numFmtId="1" fontId="17" fillId="2" borderId="42" xfId="4" applyNumberFormat="1" applyFont="1" applyFill="1" applyBorder="1" applyAlignment="1">
      <alignment horizontal="center" vertical="center" wrapText="1"/>
    </xf>
    <xf numFmtId="1" fontId="18" fillId="24" borderId="44" xfId="4" applyNumberFormat="1" applyFont="1" applyFill="1" applyBorder="1" applyAlignment="1">
      <alignment horizontal="center" vertical="center"/>
    </xf>
    <xf numFmtId="1" fontId="18" fillId="7" borderId="44" xfId="4" applyNumberFormat="1" applyFont="1" applyFill="1" applyBorder="1" applyAlignment="1">
      <alignment horizontal="center" vertical="center"/>
    </xf>
    <xf numFmtId="1" fontId="18" fillId="5" borderId="44" xfId="4" applyNumberFormat="1" applyFont="1" applyFill="1" applyBorder="1" applyAlignment="1">
      <alignment horizontal="center" vertical="center"/>
    </xf>
    <xf numFmtId="3" fontId="19" fillId="4" borderId="45" xfId="4" applyNumberFormat="1" applyFont="1" applyFill="1" applyBorder="1" applyAlignment="1">
      <alignment horizontal="center" vertical="center"/>
    </xf>
    <xf numFmtId="3" fontId="19" fillId="0" borderId="45" xfId="4" applyNumberFormat="1" applyFont="1" applyBorder="1" applyAlignment="1">
      <alignment horizontal="center" vertical="center"/>
    </xf>
    <xf numFmtId="1" fontId="19" fillId="4" borderId="45" xfId="4" applyNumberFormat="1" applyFont="1" applyFill="1" applyBorder="1" applyAlignment="1">
      <alignment horizontal="center" vertical="center"/>
    </xf>
    <xf numFmtId="3" fontId="19" fillId="4" borderId="46" xfId="4" applyNumberFormat="1" applyFont="1" applyFill="1" applyBorder="1" applyAlignment="1">
      <alignment horizontal="center" vertical="center"/>
    </xf>
    <xf numFmtId="3" fontId="19" fillId="0" borderId="46" xfId="4" applyNumberFormat="1" applyFont="1" applyBorder="1" applyAlignment="1">
      <alignment horizontal="center" vertical="center"/>
    </xf>
    <xf numFmtId="1" fontId="19" fillId="4" borderId="46" xfId="4" applyNumberFormat="1" applyFont="1" applyFill="1" applyBorder="1" applyAlignment="1">
      <alignment horizontal="center" vertical="center"/>
    </xf>
    <xf numFmtId="3" fontId="19" fillId="4" borderId="47" xfId="4" applyNumberFormat="1" applyFont="1" applyFill="1" applyBorder="1" applyAlignment="1">
      <alignment horizontal="center" vertical="center"/>
    </xf>
    <xf numFmtId="3" fontId="19" fillId="0" borderId="47" xfId="4" applyNumberFormat="1" applyFont="1" applyBorder="1" applyAlignment="1">
      <alignment horizontal="center" vertical="center"/>
    </xf>
    <xf numFmtId="1" fontId="19" fillId="4" borderId="47" xfId="4" applyNumberFormat="1" applyFont="1" applyFill="1" applyBorder="1" applyAlignment="1">
      <alignment horizontal="center" vertical="center"/>
    </xf>
    <xf numFmtId="3" fontId="19" fillId="2" borderId="45" xfId="4" applyNumberFormat="1" applyFont="1" applyFill="1" applyBorder="1" applyAlignment="1">
      <alignment horizontal="center" vertical="center"/>
    </xf>
    <xf numFmtId="3" fontId="19" fillId="2" borderId="46" xfId="4" applyNumberFormat="1" applyFont="1" applyFill="1" applyBorder="1" applyAlignment="1">
      <alignment horizontal="center" vertical="center"/>
    </xf>
    <xf numFmtId="165" fontId="19" fillId="4" borderId="46" xfId="4" applyNumberFormat="1" applyFont="1" applyFill="1" applyBorder="1" applyAlignment="1">
      <alignment horizontal="center" vertical="center"/>
    </xf>
    <xf numFmtId="3" fontId="19" fillId="2" borderId="47" xfId="4" applyNumberFormat="1" applyFont="1" applyFill="1" applyBorder="1" applyAlignment="1">
      <alignment horizontal="center" vertical="center"/>
    </xf>
    <xf numFmtId="165" fontId="19" fillId="4" borderId="47" xfId="4" applyNumberFormat="1" applyFont="1" applyFill="1" applyBorder="1" applyAlignment="1">
      <alignment horizontal="center" vertical="center"/>
    </xf>
    <xf numFmtId="165" fontId="19" fillId="4" borderId="45" xfId="4" applyNumberFormat="1" applyFont="1" applyFill="1" applyBorder="1" applyAlignment="1">
      <alignment horizontal="center" vertical="center"/>
    </xf>
    <xf numFmtId="165" fontId="17" fillId="4" borderId="42" xfId="4" applyNumberFormat="1" applyFont="1" applyFill="1" applyBorder="1" applyAlignment="1">
      <alignment horizontal="center" vertical="center" wrapText="1"/>
    </xf>
    <xf numFmtId="0" fontId="17" fillId="2" borderId="42" xfId="4" applyFont="1" applyFill="1" applyBorder="1" applyAlignment="1">
      <alignment horizontal="left" vertical="center" wrapText="1" indent="1"/>
    </xf>
    <xf numFmtId="0" fontId="18" fillId="10" borderId="0" xfId="4" applyFont="1" applyFill="1" applyBorder="1" applyAlignment="1">
      <alignment horizontal="left" vertical="center" indent="1"/>
    </xf>
    <xf numFmtId="0" fontId="99" fillId="0" borderId="45" xfId="4" applyFont="1" applyBorder="1" applyAlignment="1">
      <alignment horizontal="left" vertical="center" indent="1"/>
    </xf>
    <xf numFmtId="0" fontId="99" fillId="0" borderId="46" xfId="4" applyFont="1" applyBorder="1" applyAlignment="1">
      <alignment horizontal="left" vertical="center" indent="1"/>
    </xf>
    <xf numFmtId="0" fontId="99" fillId="0" borderId="47" xfId="4" applyFont="1" applyBorder="1" applyAlignment="1">
      <alignment horizontal="left" vertical="center" indent="1"/>
    </xf>
    <xf numFmtId="0" fontId="18" fillId="24" borderId="43" xfId="4" applyFont="1" applyFill="1" applyBorder="1" applyAlignment="1">
      <alignment horizontal="left" vertical="center" indent="1"/>
    </xf>
    <xf numFmtId="0" fontId="99" fillId="2" borderId="45" xfId="4" applyFont="1" applyFill="1" applyBorder="1" applyAlignment="1">
      <alignment horizontal="left" vertical="center" indent="1"/>
    </xf>
    <xf numFmtId="0" fontId="99" fillId="2" borderId="46" xfId="4" applyFont="1" applyFill="1" applyBorder="1" applyAlignment="1">
      <alignment horizontal="left" vertical="center" indent="1"/>
    </xf>
    <xf numFmtId="0" fontId="99" fillId="2" borderId="47" xfId="4" applyFont="1" applyFill="1" applyBorder="1" applyAlignment="1">
      <alignment horizontal="left" vertical="center" indent="1"/>
    </xf>
    <xf numFmtId="0" fontId="18" fillId="7" borderId="43" xfId="4" applyFont="1" applyFill="1" applyBorder="1" applyAlignment="1">
      <alignment horizontal="left" vertical="center" indent="1"/>
    </xf>
    <xf numFmtId="0" fontId="18" fillId="5" borderId="43" xfId="4" applyFont="1" applyFill="1" applyBorder="1" applyAlignment="1">
      <alignment horizontal="left" vertical="center" indent="1"/>
    </xf>
    <xf numFmtId="0" fontId="100" fillId="6" borderId="0" xfId="4" applyFont="1" applyFill="1" applyBorder="1" applyAlignment="1">
      <alignment horizontal="left" vertical="center" indent="1"/>
    </xf>
    <xf numFmtId="0" fontId="14" fillId="2" borderId="3" xfId="0" applyFont="1" applyFill="1" applyBorder="1" applyAlignment="1">
      <alignment horizontal="left" vertical="center" wrapText="1"/>
    </xf>
    <xf numFmtId="0" fontId="0" fillId="0" borderId="45" xfId="0" applyBorder="1" applyAlignment="1">
      <alignment horizontal="left" vertical="center"/>
    </xf>
    <xf numFmtId="3" fontId="0" fillId="0" borderId="45" xfId="0" applyNumberFormat="1" applyBorder="1" applyAlignment="1">
      <alignment horizontal="right" vertical="center" indent="3"/>
    </xf>
    <xf numFmtId="164" fontId="4" fillId="0" borderId="45" xfId="0" applyNumberFormat="1" applyFont="1" applyBorder="1" applyAlignment="1">
      <alignment horizontal="right" vertical="center" indent="2"/>
    </xf>
    <xf numFmtId="2" fontId="43" fillId="0" borderId="45" xfId="0" applyNumberFormat="1" applyFont="1" applyBorder="1" applyAlignment="1">
      <alignment horizontal="center" vertical="center"/>
    </xf>
    <xf numFmtId="167" fontId="9" fillId="0" borderId="45" xfId="0" applyNumberFormat="1" applyFont="1" applyBorder="1" applyAlignment="1">
      <alignment horizontal="right" vertical="center" indent="2"/>
    </xf>
    <xf numFmtId="0" fontId="0" fillId="0" borderId="46" xfId="0" applyBorder="1" applyAlignment="1">
      <alignment horizontal="left" vertical="center"/>
    </xf>
    <xf numFmtId="3" fontId="0" fillId="0" borderId="46" xfId="0" applyNumberFormat="1" applyBorder="1" applyAlignment="1">
      <alignment horizontal="right" vertical="center" indent="3"/>
    </xf>
    <xf numFmtId="164" fontId="4" fillId="0" borderId="46" xfId="0" applyNumberFormat="1" applyFont="1" applyBorder="1" applyAlignment="1">
      <alignment horizontal="right" vertical="center" indent="2"/>
    </xf>
    <xf numFmtId="2" fontId="43" fillId="0" borderId="46" xfId="0" applyNumberFormat="1" applyFont="1" applyBorder="1" applyAlignment="1">
      <alignment horizontal="center" vertical="center"/>
    </xf>
    <xf numFmtId="167" fontId="9" fillId="0" borderId="46" xfId="0" applyNumberFormat="1" applyFont="1" applyBorder="1" applyAlignment="1">
      <alignment horizontal="right" vertical="center" indent="2"/>
    </xf>
    <xf numFmtId="0" fontId="0" fillId="0" borderId="47" xfId="0" applyBorder="1" applyAlignment="1">
      <alignment horizontal="left" vertical="center"/>
    </xf>
    <xf numFmtId="0" fontId="0" fillId="0" borderId="47" xfId="0" applyBorder="1" applyAlignment="1">
      <alignment horizontal="center"/>
    </xf>
    <xf numFmtId="164" fontId="4" fillId="0" borderId="47" xfId="0" applyNumberFormat="1" applyFont="1" applyBorder="1" applyAlignment="1">
      <alignment horizontal="right" vertical="center" indent="2"/>
    </xf>
    <xf numFmtId="167" fontId="9" fillId="0" borderId="47" xfId="0" applyNumberFormat="1" applyFont="1" applyBorder="1" applyAlignment="1">
      <alignment horizontal="right" vertical="center" indent="2"/>
    </xf>
    <xf numFmtId="0" fontId="36" fillId="2" borderId="3" xfId="0" applyFont="1" applyFill="1" applyBorder="1" applyAlignment="1">
      <alignment horizontal="center" vertical="center"/>
    </xf>
    <xf numFmtId="0" fontId="97" fillId="7" borderId="16" xfId="0" applyFont="1" applyFill="1" applyBorder="1" applyAlignment="1">
      <alignment vertical="center" wrapText="1"/>
    </xf>
    <xf numFmtId="0" fontId="50" fillId="0" borderId="0" xfId="0" applyFont="1" applyBorder="1" applyAlignment="1">
      <alignment vertical="center"/>
    </xf>
    <xf numFmtId="0" fontId="21" fillId="2" borderId="45" xfId="0" applyFont="1" applyFill="1" applyBorder="1" applyAlignment="1">
      <alignment vertical="center" wrapText="1"/>
    </xf>
    <xf numFmtId="0" fontId="17" fillId="4" borderId="4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31" fillId="0" borderId="46" xfId="0" applyFont="1" applyBorder="1" applyAlignment="1">
      <alignment vertical="center" wrapText="1"/>
    </xf>
    <xf numFmtId="3" fontId="35" fillId="4" borderId="46" xfId="0" applyNumberFormat="1" applyFont="1" applyFill="1" applyBorder="1" applyAlignment="1">
      <alignment horizontal="center" vertical="center"/>
    </xf>
    <xf numFmtId="3" fontId="35" fillId="2" borderId="46" xfId="0" applyNumberFormat="1" applyFont="1" applyFill="1" applyBorder="1" applyAlignment="1">
      <alignment horizontal="center" vertical="center"/>
    </xf>
    <xf numFmtId="0" fontId="31" fillId="0" borderId="48" xfId="0" applyFont="1" applyBorder="1" applyAlignment="1">
      <alignment vertical="center" wrapText="1"/>
    </xf>
    <xf numFmtId="3" fontId="35" fillId="4" borderId="48" xfId="0" applyNumberFormat="1" applyFont="1" applyFill="1" applyBorder="1" applyAlignment="1">
      <alignment horizontal="center" vertical="center"/>
    </xf>
    <xf numFmtId="3" fontId="35" fillId="2" borderId="48" xfId="0" applyNumberFormat="1" applyFont="1" applyFill="1" applyBorder="1" applyAlignment="1">
      <alignment horizontal="center" vertical="center"/>
    </xf>
    <xf numFmtId="0" fontId="27" fillId="7" borderId="0" xfId="0" applyFont="1" applyFill="1" applyBorder="1" applyAlignment="1">
      <alignment vertical="center" wrapText="1"/>
    </xf>
    <xf numFmtId="0" fontId="64" fillId="2" borderId="45" xfId="0" applyFont="1" applyFill="1" applyBorder="1" applyAlignment="1">
      <alignment vertical="center" wrapText="1"/>
    </xf>
    <xf numFmtId="0" fontId="53" fillId="2" borderId="46" xfId="0" applyFont="1" applyFill="1" applyBorder="1" applyAlignment="1">
      <alignment vertical="center" wrapText="1"/>
    </xf>
    <xf numFmtId="164" fontId="33" fillId="4" borderId="46" xfId="0" applyNumberFormat="1" applyFont="1" applyFill="1" applyBorder="1" applyAlignment="1">
      <alignment horizontal="center" vertical="center"/>
    </xf>
    <xf numFmtId="164" fontId="33" fillId="2" borderId="46" xfId="0" applyNumberFormat="1" applyFont="1" applyFill="1" applyBorder="1" applyAlignment="1">
      <alignment horizontal="center" vertical="center"/>
    </xf>
    <xf numFmtId="164" fontId="22" fillId="2" borderId="46" xfId="0" applyNumberFormat="1" applyFont="1" applyFill="1" applyBorder="1" applyAlignment="1">
      <alignment horizontal="center" vertical="center"/>
    </xf>
    <xf numFmtId="0" fontId="33" fillId="2" borderId="46" xfId="0" applyFont="1" applyFill="1" applyBorder="1" applyAlignment="1">
      <alignment horizontal="left" vertical="center" wrapText="1"/>
    </xf>
    <xf numFmtId="0" fontId="53" fillId="2" borderId="47" xfId="0" applyFont="1" applyFill="1" applyBorder="1" applyAlignment="1">
      <alignment vertical="center" wrapText="1"/>
    </xf>
    <xf numFmtId="164" fontId="33" fillId="4" borderId="47" xfId="0" applyNumberFormat="1" applyFont="1" applyFill="1" applyBorder="1" applyAlignment="1">
      <alignment horizontal="center" vertical="center"/>
    </xf>
    <xf numFmtId="164" fontId="33" fillId="2" borderId="47" xfId="0" applyNumberFormat="1" applyFont="1" applyFill="1" applyBorder="1" applyAlignment="1">
      <alignment horizontal="center" vertical="center"/>
    </xf>
    <xf numFmtId="164" fontId="22" fillId="2" borderId="47" xfId="0" applyNumberFormat="1" applyFont="1" applyFill="1" applyBorder="1" applyAlignment="1">
      <alignment horizontal="center" vertical="center"/>
    </xf>
    <xf numFmtId="0" fontId="17" fillId="6" borderId="14" xfId="0" applyFont="1" applyFill="1" applyBorder="1" applyAlignment="1">
      <alignment horizontal="left" vertical="center" wrapText="1"/>
    </xf>
    <xf numFmtId="3" fontId="28" fillId="6" borderId="14" xfId="0" applyNumberFormat="1" applyFont="1" applyFill="1" applyBorder="1" applyAlignment="1">
      <alignment horizontal="center" vertical="center"/>
    </xf>
    <xf numFmtId="3" fontId="52" fillId="6" borderId="14" xfId="0" applyNumberFormat="1" applyFont="1" applyFill="1" applyBorder="1" applyAlignment="1">
      <alignment horizontal="center" vertical="center" wrapText="1"/>
    </xf>
    <xf numFmtId="0" fontId="19" fillId="2" borderId="45" xfId="0" applyFont="1" applyFill="1" applyBorder="1" applyAlignment="1">
      <alignment vertical="center" wrapText="1"/>
    </xf>
    <xf numFmtId="3" fontId="33" fillId="2" borderId="46" xfId="0" applyNumberFormat="1" applyFont="1" applyFill="1" applyBorder="1" applyAlignment="1">
      <alignment horizontal="center" vertical="center"/>
    </xf>
    <xf numFmtId="3" fontId="22" fillId="2" borderId="46" xfId="0" applyNumberFormat="1" applyFont="1" applyFill="1" applyBorder="1" applyAlignment="1">
      <alignment horizontal="center" vertical="center"/>
    </xf>
    <xf numFmtId="3" fontId="33" fillId="2" borderId="47" xfId="0" applyNumberFormat="1" applyFont="1" applyFill="1" applyBorder="1" applyAlignment="1">
      <alignment horizontal="center" vertical="center"/>
    </xf>
    <xf numFmtId="3" fontId="22" fillId="2" borderId="47" xfId="0" applyNumberFormat="1" applyFont="1" applyFill="1" applyBorder="1" applyAlignment="1">
      <alignment horizontal="center" vertical="center"/>
    </xf>
    <xf numFmtId="0" fontId="18" fillId="25" borderId="45" xfId="0" applyFont="1" applyFill="1" applyBorder="1" applyAlignment="1">
      <alignment vertical="center"/>
    </xf>
    <xf numFmtId="3" fontId="18" fillId="25" borderId="45" xfId="0" applyNumberFormat="1" applyFont="1" applyFill="1" applyBorder="1" applyAlignment="1">
      <alignment horizontal="center" vertical="center"/>
    </xf>
    <xf numFmtId="165" fontId="18" fillId="25" borderId="45" xfId="0" applyNumberFormat="1" applyFont="1" applyFill="1" applyBorder="1" applyAlignment="1">
      <alignment horizontal="center" vertical="center"/>
    </xf>
    <xf numFmtId="0" fontId="19" fillId="0" borderId="46" xfId="0" applyFont="1" applyBorder="1" applyAlignment="1">
      <alignment vertical="center"/>
    </xf>
    <xf numFmtId="3" fontId="29" fillId="4" borderId="46" xfId="0" applyNumberFormat="1" applyFont="1" applyFill="1" applyBorder="1" applyAlignment="1">
      <alignment horizontal="center"/>
    </xf>
    <xf numFmtId="165" fontId="19" fillId="4" borderId="46" xfId="0" applyNumberFormat="1" applyFont="1" applyFill="1" applyBorder="1" applyAlignment="1">
      <alignment horizontal="center"/>
    </xf>
    <xf numFmtId="3" fontId="29" fillId="2" borderId="46" xfId="0" applyNumberFormat="1" applyFont="1" applyFill="1" applyBorder="1" applyAlignment="1">
      <alignment horizontal="center"/>
    </xf>
    <xf numFmtId="165" fontId="19" fillId="2" borderId="46" xfId="0" applyNumberFormat="1" applyFont="1" applyFill="1" applyBorder="1" applyAlignment="1">
      <alignment horizontal="center"/>
    </xf>
    <xf numFmtId="0" fontId="18" fillId="15" borderId="46" xfId="0" applyFont="1" applyFill="1" applyBorder="1" applyAlignment="1">
      <alignment vertical="center"/>
    </xf>
    <xf numFmtId="3" fontId="18" fillId="15" borderId="46" xfId="0" applyNumberFormat="1" applyFont="1" applyFill="1" applyBorder="1" applyAlignment="1">
      <alignment horizontal="center" vertical="center"/>
    </xf>
    <xf numFmtId="165" fontId="18" fillId="15" borderId="46" xfId="0" applyNumberFormat="1" applyFont="1" applyFill="1" applyBorder="1" applyAlignment="1">
      <alignment horizontal="center" vertical="center"/>
    </xf>
    <xf numFmtId="0" fontId="18" fillId="26" borderId="46" xfId="0" applyFont="1" applyFill="1" applyBorder="1" applyAlignment="1">
      <alignment vertical="center"/>
    </xf>
    <xf numFmtId="3" fontId="18" fillId="26" borderId="46" xfId="0" applyNumberFormat="1" applyFont="1" applyFill="1" applyBorder="1" applyAlignment="1">
      <alignment horizontal="center" vertical="center"/>
    </xf>
    <xf numFmtId="165" fontId="18" fillId="26" borderId="46" xfId="0" applyNumberFormat="1" applyFont="1" applyFill="1" applyBorder="1" applyAlignment="1">
      <alignment horizontal="center" vertical="center"/>
    </xf>
    <xf numFmtId="0" fontId="18" fillId="5" borderId="46" xfId="0" applyFont="1" applyFill="1" applyBorder="1" applyAlignment="1">
      <alignment vertical="center"/>
    </xf>
    <xf numFmtId="3" fontId="18" fillId="5" borderId="46" xfId="0" applyNumberFormat="1" applyFont="1" applyFill="1" applyBorder="1" applyAlignment="1">
      <alignment horizontal="center" vertical="center"/>
    </xf>
    <xf numFmtId="165" fontId="18" fillId="5" borderId="46" xfId="0" applyNumberFormat="1" applyFont="1" applyFill="1" applyBorder="1" applyAlignment="1">
      <alignment horizontal="center" vertical="center"/>
    </xf>
    <xf numFmtId="0" fontId="17" fillId="6" borderId="46" xfId="0" applyFont="1" applyFill="1" applyBorder="1" applyAlignment="1">
      <alignment vertical="center"/>
    </xf>
    <xf numFmtId="3" fontId="28" fillId="6" borderId="46" xfId="0" applyNumberFormat="1" applyFont="1" applyFill="1" applyBorder="1" applyAlignment="1">
      <alignment horizontal="center" vertical="center"/>
    </xf>
    <xf numFmtId="165" fontId="17" fillId="6" borderId="46" xfId="0" applyNumberFormat="1" applyFont="1" applyFill="1" applyBorder="1" applyAlignment="1">
      <alignment horizontal="center" vertical="center"/>
    </xf>
    <xf numFmtId="3" fontId="17" fillId="6" borderId="46" xfId="0" applyNumberFormat="1" applyFont="1" applyFill="1" applyBorder="1" applyAlignment="1">
      <alignment horizontal="center" vertical="center"/>
    </xf>
    <xf numFmtId="0" fontId="17" fillId="6" borderId="47" xfId="0" applyFont="1" applyFill="1" applyBorder="1" applyAlignment="1">
      <alignment vertical="center"/>
    </xf>
    <xf numFmtId="3" fontId="28" fillId="6" borderId="47" xfId="0" applyNumberFormat="1" applyFont="1" applyFill="1" applyBorder="1" applyAlignment="1">
      <alignment horizontal="center" vertical="center"/>
    </xf>
    <xf numFmtId="165" fontId="17" fillId="6" borderId="47" xfId="0" applyNumberFormat="1" applyFont="1" applyFill="1" applyBorder="1" applyAlignment="1">
      <alignment horizontal="center" vertical="center"/>
    </xf>
    <xf numFmtId="0" fontId="17" fillId="2" borderId="47" xfId="0" applyFont="1" applyFill="1" applyBorder="1" applyAlignment="1">
      <alignment vertical="center"/>
    </xf>
    <xf numFmtId="0" fontId="50" fillId="0" borderId="0" xfId="0" applyFont="1" applyBorder="1"/>
    <xf numFmtId="0" fontId="17" fillId="4" borderId="46" xfId="0" applyFont="1" applyFill="1" applyBorder="1" applyAlignment="1">
      <alignment horizontal="center" vertical="center" wrapText="1"/>
    </xf>
    <xf numFmtId="0" fontId="17" fillId="4" borderId="47" xfId="0" applyFont="1" applyFill="1" applyBorder="1" applyAlignment="1">
      <alignment horizontal="center"/>
    </xf>
    <xf numFmtId="0" fontId="17" fillId="2" borderId="47" xfId="0" applyFont="1" applyFill="1" applyBorder="1" applyAlignment="1">
      <alignment horizontal="center"/>
    </xf>
    <xf numFmtId="0" fontId="101" fillId="0" borderId="0" xfId="0" applyFont="1" applyAlignment="1"/>
    <xf numFmtId="0" fontId="101" fillId="0" borderId="0" xfId="0" applyFont="1"/>
    <xf numFmtId="0" fontId="19" fillId="0" borderId="45" xfId="0" applyFont="1" applyBorder="1" applyAlignment="1">
      <alignment horizontal="left" vertical="center" wrapText="1" indent="1"/>
    </xf>
    <xf numFmtId="3" fontId="29" fillId="4" borderId="45" xfId="0" applyNumberFormat="1" applyFont="1" applyFill="1" applyBorder="1" applyAlignment="1">
      <alignment horizontal="center" vertical="center"/>
    </xf>
    <xf numFmtId="3" fontId="19" fillId="2" borderId="45" xfId="0" applyNumberFormat="1" applyFont="1" applyFill="1" applyBorder="1" applyAlignment="1">
      <alignment horizontal="center" vertical="center" wrapText="1"/>
    </xf>
    <xf numFmtId="3" fontId="19" fillId="4" borderId="45" xfId="0" applyNumberFormat="1" applyFont="1" applyFill="1" applyBorder="1" applyAlignment="1">
      <alignment horizontal="center" vertical="center" wrapText="1"/>
    </xf>
    <xf numFmtId="3" fontId="19" fillId="3" borderId="45" xfId="0" applyNumberFormat="1" applyFont="1" applyFill="1" applyBorder="1" applyAlignment="1">
      <alignment horizontal="center" vertical="center"/>
    </xf>
    <xf numFmtId="3" fontId="40" fillId="0" borderId="45" xfId="0" applyNumberFormat="1" applyFont="1" applyBorder="1" applyAlignment="1">
      <alignment horizontal="center" vertical="center"/>
    </xf>
    <xf numFmtId="0" fontId="19" fillId="0" borderId="46" xfId="0" applyFont="1" applyBorder="1" applyAlignment="1">
      <alignment horizontal="left" vertical="center" wrapText="1" indent="1"/>
    </xf>
    <xf numFmtId="3" fontId="29" fillId="4" borderId="46" xfId="0" applyNumberFormat="1" applyFont="1" applyFill="1" applyBorder="1" applyAlignment="1">
      <alignment horizontal="center" vertical="center"/>
    </xf>
    <xf numFmtId="3" fontId="19" fillId="2" borderId="46" xfId="0" applyNumberFormat="1" applyFont="1" applyFill="1" applyBorder="1" applyAlignment="1">
      <alignment horizontal="center" vertical="center" wrapText="1"/>
    </xf>
    <xf numFmtId="3" fontId="19" fillId="4" borderId="46" xfId="0" applyNumberFormat="1" applyFont="1" applyFill="1" applyBorder="1" applyAlignment="1">
      <alignment horizontal="center" vertical="center" wrapText="1"/>
    </xf>
    <xf numFmtId="3" fontId="19" fillId="3" borderId="46" xfId="0" applyNumberFormat="1" applyFont="1" applyFill="1" applyBorder="1" applyAlignment="1">
      <alignment horizontal="center" vertical="center"/>
    </xf>
    <xf numFmtId="3" fontId="40" fillId="0" borderId="46" xfId="0" applyNumberFormat="1" applyFont="1" applyBorder="1" applyAlignment="1">
      <alignment horizontal="center" vertical="center"/>
    </xf>
    <xf numFmtId="3" fontId="19" fillId="3" borderId="46" xfId="0" applyNumberFormat="1" applyFont="1" applyFill="1" applyBorder="1" applyAlignment="1">
      <alignment horizontal="center" vertical="center" wrapText="1"/>
    </xf>
    <xf numFmtId="3" fontId="29" fillId="2" borderId="46" xfId="0" applyNumberFormat="1" applyFont="1" applyFill="1" applyBorder="1" applyAlignment="1">
      <alignment horizontal="center" vertical="center"/>
    </xf>
    <xf numFmtId="0" fontId="19" fillId="2" borderId="46" xfId="0" applyFont="1" applyFill="1" applyBorder="1" applyAlignment="1">
      <alignment horizontal="left" vertical="center" wrapText="1" indent="1"/>
    </xf>
    <xf numFmtId="0" fontId="19" fillId="0" borderId="47" xfId="0" applyFont="1" applyBorder="1" applyAlignment="1">
      <alignment horizontal="left" vertical="center" wrapText="1" indent="1"/>
    </xf>
    <xf numFmtId="3" fontId="19" fillId="4" borderId="47" xfId="0" applyNumberFormat="1" applyFont="1" applyFill="1" applyBorder="1" applyAlignment="1">
      <alignment horizontal="center" vertical="center" wrapText="1"/>
    </xf>
    <xf numFmtId="3" fontId="29" fillId="2" borderId="47" xfId="0" applyNumberFormat="1" applyFont="1" applyFill="1" applyBorder="1" applyAlignment="1">
      <alignment horizontal="center" vertical="center"/>
    </xf>
    <xf numFmtId="3" fontId="29" fillId="4" borderId="47" xfId="0" applyNumberFormat="1" applyFont="1" applyFill="1" applyBorder="1" applyAlignment="1">
      <alignment horizontal="center" vertical="center"/>
    </xf>
    <xf numFmtId="3" fontId="19" fillId="3" borderId="47" xfId="0" applyNumberFormat="1" applyFont="1" applyFill="1" applyBorder="1" applyAlignment="1">
      <alignment horizontal="center" vertical="center"/>
    </xf>
    <xf numFmtId="3" fontId="40" fillId="0" borderId="47" xfId="0" applyNumberFormat="1" applyFont="1" applyBorder="1" applyAlignment="1">
      <alignment horizontal="center" vertical="center"/>
    </xf>
    <xf numFmtId="0" fontId="24" fillId="14" borderId="16" xfId="0" applyFont="1" applyFill="1" applyBorder="1" applyAlignment="1">
      <alignment horizontal="left" vertical="center" wrapText="1"/>
    </xf>
    <xf numFmtId="3" fontId="24" fillId="14" borderId="16" xfId="0" applyNumberFormat="1" applyFont="1" applyFill="1" applyBorder="1" applyAlignment="1">
      <alignment horizontal="center" vertical="center"/>
    </xf>
    <xf numFmtId="0" fontId="21" fillId="5" borderId="0" xfId="0" applyFont="1" applyFill="1" applyBorder="1" applyAlignment="1">
      <alignment horizontal="left" vertical="center" wrapText="1"/>
    </xf>
    <xf numFmtId="3" fontId="34" fillId="5" borderId="0" xfId="0" applyNumberFormat="1" applyFont="1" applyFill="1" applyBorder="1" applyAlignment="1">
      <alignment horizontal="center" vertical="center"/>
    </xf>
    <xf numFmtId="0" fontId="21" fillId="17" borderId="0" xfId="0" applyFont="1" applyFill="1" applyBorder="1" applyAlignment="1">
      <alignment horizontal="left" vertical="center" wrapText="1"/>
    </xf>
    <xf numFmtId="3" fontId="33" fillId="17" borderId="0" xfId="0" applyNumberFormat="1" applyFont="1" applyFill="1" applyBorder="1" applyAlignment="1">
      <alignment horizontal="center" vertical="center"/>
    </xf>
    <xf numFmtId="0" fontId="21" fillId="15" borderId="0" xfId="0" applyFont="1" applyFill="1" applyBorder="1" applyAlignment="1">
      <alignment horizontal="left" vertical="center" wrapText="1"/>
    </xf>
    <xf numFmtId="3" fontId="33" fillId="15" borderId="0" xfId="0" applyNumberFormat="1" applyFont="1" applyFill="1" applyBorder="1" applyAlignment="1">
      <alignment horizontal="center" vertical="center"/>
    </xf>
    <xf numFmtId="0" fontId="21" fillId="23" borderId="0" xfId="0" applyFont="1" applyFill="1" applyBorder="1" applyAlignment="1">
      <alignment horizontal="left" vertical="center" wrapText="1"/>
    </xf>
    <xf numFmtId="3" fontId="33" fillId="23" borderId="0" xfId="0" applyNumberFormat="1" applyFont="1" applyFill="1" applyBorder="1" applyAlignment="1">
      <alignment horizontal="center" vertical="center"/>
    </xf>
    <xf numFmtId="0" fontId="22" fillId="0" borderId="49" xfId="0" applyFont="1" applyBorder="1" applyAlignment="1">
      <alignment horizontal="left" vertical="center" wrapText="1"/>
    </xf>
    <xf numFmtId="3" fontId="33" fillId="4" borderId="49" xfId="0" applyNumberFormat="1" applyFont="1" applyFill="1" applyBorder="1" applyAlignment="1">
      <alignment horizontal="center" vertical="center"/>
    </xf>
    <xf numFmtId="3" fontId="33" fillId="0" borderId="49" xfId="0" applyNumberFormat="1" applyFont="1" applyBorder="1" applyAlignment="1">
      <alignment horizontal="center" vertical="center"/>
    </xf>
    <xf numFmtId="0" fontId="22" fillId="0" borderId="50" xfId="0" applyFont="1" applyBorder="1" applyAlignment="1">
      <alignment horizontal="left" vertical="center" wrapText="1"/>
    </xf>
    <xf numFmtId="3" fontId="33" fillId="4" borderId="50" xfId="0" applyNumberFormat="1" applyFont="1" applyFill="1" applyBorder="1" applyAlignment="1">
      <alignment horizontal="center" vertical="center"/>
    </xf>
    <xf numFmtId="3" fontId="33" fillId="0" borderId="50" xfId="0" applyNumberFormat="1" applyFont="1" applyBorder="1" applyAlignment="1">
      <alignment horizontal="center" vertical="center"/>
    </xf>
    <xf numFmtId="0" fontId="22" fillId="0" borderId="51" xfId="0" applyFont="1" applyBorder="1" applyAlignment="1">
      <alignment horizontal="left" vertical="center" wrapText="1"/>
    </xf>
    <xf numFmtId="3" fontId="33" fillId="4" borderId="51" xfId="0" applyNumberFormat="1" applyFont="1" applyFill="1" applyBorder="1" applyAlignment="1">
      <alignment horizontal="center" vertical="center"/>
    </xf>
    <xf numFmtId="3" fontId="33" fillId="0" borderId="51" xfId="0" applyNumberFormat="1" applyFont="1" applyBorder="1" applyAlignment="1">
      <alignment horizontal="center" vertical="center"/>
    </xf>
    <xf numFmtId="3" fontId="33" fillId="2" borderId="51" xfId="0" applyNumberFormat="1" applyFont="1" applyFill="1" applyBorder="1" applyAlignment="1">
      <alignment horizontal="center" vertical="center"/>
    </xf>
    <xf numFmtId="0" fontId="21" fillId="6" borderId="45" xfId="0" applyFont="1" applyFill="1" applyBorder="1" applyAlignment="1">
      <alignment horizontal="left" vertical="center" wrapText="1"/>
    </xf>
    <xf numFmtId="3" fontId="33" fillId="6" borderId="45" xfId="0" applyNumberFormat="1" applyFont="1" applyFill="1" applyBorder="1" applyAlignment="1">
      <alignment horizontal="center" vertical="center"/>
    </xf>
    <xf numFmtId="0" fontId="21" fillId="6" borderId="46" xfId="0" applyFont="1" applyFill="1" applyBorder="1" applyAlignment="1">
      <alignment horizontal="left" vertical="center" wrapText="1"/>
    </xf>
    <xf numFmtId="3" fontId="33" fillId="6" borderId="46" xfId="0" applyNumberFormat="1" applyFont="1" applyFill="1" applyBorder="1" applyAlignment="1">
      <alignment horizontal="center" vertical="center"/>
    </xf>
    <xf numFmtId="0" fontId="22" fillId="6" borderId="52" xfId="0" applyFont="1" applyFill="1" applyBorder="1" applyAlignment="1">
      <alignment horizontal="left" vertical="center" wrapText="1"/>
    </xf>
    <xf numFmtId="3" fontId="59" fillId="6" borderId="52" xfId="0" applyNumberFormat="1" applyFont="1" applyFill="1" applyBorder="1" applyAlignment="1">
      <alignment horizontal="center" vertical="center"/>
    </xf>
    <xf numFmtId="0" fontId="42" fillId="0" borderId="0" xfId="0" applyFont="1" applyAlignment="1">
      <alignment horizontal="center" vertical="top" wrapText="1"/>
    </xf>
    <xf numFmtId="0" fontId="54" fillId="0" borderId="0" xfId="0" applyFont="1" applyAlignment="1">
      <alignment horizontal="left"/>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24" fillId="7" borderId="0" xfId="0" applyFont="1" applyFill="1" applyBorder="1" applyAlignment="1">
      <alignment horizontal="center" vertical="center" wrapText="1"/>
    </xf>
    <xf numFmtId="0" fontId="24" fillId="7" borderId="0" xfId="0" applyFont="1" applyFill="1" applyBorder="1" applyAlignment="1">
      <alignment horizontal="center" vertical="center"/>
    </xf>
    <xf numFmtId="0" fontId="82" fillId="7" borderId="0" xfId="0" applyFont="1" applyFill="1" applyBorder="1" applyAlignment="1">
      <alignment horizontal="center" vertical="center" wrapText="1"/>
    </xf>
    <xf numFmtId="0" fontId="11" fillId="0" borderId="0" xfId="0" applyFont="1" applyAlignment="1">
      <alignment vertical="top"/>
    </xf>
    <xf numFmtId="0" fontId="32" fillId="0" borderId="0" xfId="0" applyFont="1" applyAlignment="1"/>
    <xf numFmtId="0" fontId="41" fillId="2" borderId="0" xfId="0" applyFont="1" applyFill="1" applyAlignment="1">
      <alignment vertical="center"/>
    </xf>
    <xf numFmtId="0" fontId="24" fillId="7" borderId="0" xfId="0" applyFont="1" applyFill="1" applyBorder="1" applyAlignment="1">
      <alignment vertical="center" wrapText="1"/>
    </xf>
    <xf numFmtId="0" fontId="15" fillId="7" borderId="0" xfId="0" applyFont="1" applyFill="1" applyBorder="1" applyAlignment="1">
      <alignment horizontal="right" vertical="center" wrapText="1"/>
    </xf>
    <xf numFmtId="0" fontId="15" fillId="7" borderId="3" xfId="0" applyFont="1" applyFill="1" applyBorder="1" applyAlignment="1">
      <alignment vertical="center" wrapText="1"/>
    </xf>
    <xf numFmtId="0" fontId="15" fillId="7" borderId="0" xfId="0" applyFont="1" applyFill="1" applyBorder="1" applyAlignment="1">
      <alignment horizontal="center" vertical="center" wrapText="1"/>
    </xf>
    <xf numFmtId="0" fontId="32" fillId="0" borderId="0" xfId="0" applyFont="1" applyAlignment="1">
      <alignment horizontal="left" vertical="top" wrapText="1"/>
    </xf>
    <xf numFmtId="0" fontId="11" fillId="0" borderId="0" xfId="0" applyFont="1" applyAlignment="1">
      <alignment vertical="top" wrapText="1"/>
    </xf>
    <xf numFmtId="0" fontId="32" fillId="2" borderId="0" xfId="0" applyFont="1" applyFill="1" applyAlignment="1">
      <alignment horizontal="left" vertical="center" wrapText="1"/>
    </xf>
    <xf numFmtId="0" fontId="11" fillId="2" borderId="0" xfId="0" applyFont="1" applyFill="1" applyBorder="1" applyAlignment="1">
      <alignment horizontal="left" vertical="top" wrapText="1"/>
    </xf>
    <xf numFmtId="0" fontId="24" fillId="7" borderId="0" xfId="1" applyFont="1" applyFill="1" applyBorder="1" applyAlignment="1">
      <alignment horizontal="center" vertical="center" wrapText="1"/>
    </xf>
    <xf numFmtId="0" fontId="11" fillId="2" borderId="0" xfId="0" applyFont="1" applyFill="1" applyAlignment="1">
      <alignment horizontal="center"/>
    </xf>
    <xf numFmtId="0" fontId="41" fillId="2" borderId="0" xfId="0" applyFont="1" applyFill="1" applyAlignment="1">
      <alignment horizontal="left" vertical="top" wrapText="1"/>
    </xf>
    <xf numFmtId="0" fontId="41" fillId="0" borderId="0" xfId="0" applyFont="1" applyAlignment="1">
      <alignment vertical="center"/>
    </xf>
    <xf numFmtId="0" fontId="11" fillId="2" borderId="0" xfId="1" applyFont="1" applyFill="1" applyBorder="1" applyAlignment="1">
      <alignment horizontal="left" vertical="top" wrapText="1"/>
    </xf>
    <xf numFmtId="0" fontId="11" fillId="2" borderId="0" xfId="1" applyFont="1" applyFill="1" applyBorder="1" applyAlignment="1">
      <alignment horizontal="left" vertical="top"/>
    </xf>
    <xf numFmtId="0" fontId="11" fillId="0" borderId="0" xfId="2" applyFont="1" applyBorder="1" applyAlignment="1">
      <alignment horizontal="left" vertical="top" wrapText="1"/>
    </xf>
    <xf numFmtId="0" fontId="11" fillId="0" borderId="0" xfId="2" applyFont="1" applyBorder="1" applyAlignment="1">
      <alignment horizontal="left" vertical="top"/>
    </xf>
    <xf numFmtId="0" fontId="41" fillId="0" borderId="0" xfId="0" applyFont="1" applyAlignment="1">
      <alignment horizontal="left" vertical="center" indent="1"/>
    </xf>
    <xf numFmtId="0" fontId="31" fillId="2" borderId="0" xfId="0" applyFont="1" applyFill="1" applyAlignment="1">
      <alignment horizontal="left" indent="1"/>
    </xf>
    <xf numFmtId="0" fontId="18" fillId="7" borderId="0" xfId="1" applyFont="1" applyFill="1" applyBorder="1" applyAlignment="1">
      <alignment horizontal="center" vertical="center" wrapText="1"/>
    </xf>
    <xf numFmtId="0" fontId="18" fillId="7" borderId="0" xfId="1" applyFont="1" applyFill="1" applyBorder="1" applyAlignment="1">
      <alignment horizontal="center" vertical="center"/>
    </xf>
    <xf numFmtId="0" fontId="48" fillId="0" borderId="0" xfId="0" applyFont="1" applyAlignment="1">
      <alignment horizontal="left" wrapText="1"/>
    </xf>
    <xf numFmtId="0" fontId="76" fillId="0" borderId="0" xfId="2" applyFont="1" applyBorder="1" applyAlignment="1">
      <alignment horizontal="left" wrapText="1"/>
    </xf>
    <xf numFmtId="0" fontId="18" fillId="7" borderId="0" xfId="2" applyFont="1" applyFill="1" applyBorder="1" applyAlignment="1">
      <alignment horizontal="center" vertical="center" wrapText="1"/>
    </xf>
    <xf numFmtId="0" fontId="18" fillId="7" borderId="0" xfId="2" applyFont="1" applyFill="1" applyBorder="1" applyAlignment="1">
      <alignment horizontal="center" vertical="center"/>
    </xf>
    <xf numFmtId="0" fontId="41" fillId="0" borderId="0" xfId="0" applyFont="1" applyAlignment="1"/>
    <xf numFmtId="0" fontId="24" fillId="7" borderId="0" xfId="4" applyFont="1" applyFill="1" applyBorder="1" applyAlignment="1">
      <alignment horizontal="center" vertical="center" wrapText="1"/>
    </xf>
    <xf numFmtId="0" fontId="24" fillId="7" borderId="0" xfId="4" applyFont="1" applyFill="1" applyBorder="1" applyAlignment="1">
      <alignment horizontal="center" vertical="center"/>
    </xf>
    <xf numFmtId="0" fontId="11" fillId="0" borderId="0" xfId="4" applyFont="1" applyBorder="1" applyAlignment="1">
      <alignment horizontal="left" vertical="top" wrapText="1"/>
    </xf>
    <xf numFmtId="0" fontId="11" fillId="0" borderId="0" xfId="4" applyFont="1" applyBorder="1" applyAlignment="1">
      <alignment horizontal="left" vertical="top"/>
    </xf>
    <xf numFmtId="0" fontId="18" fillId="7" borderId="0" xfId="4" applyFont="1" applyFill="1" applyBorder="1" applyAlignment="1">
      <alignment horizontal="center" vertical="center" wrapText="1"/>
    </xf>
    <xf numFmtId="0" fontId="18" fillId="7" borderId="0" xfId="4" applyFont="1" applyFill="1" applyBorder="1" applyAlignment="1">
      <alignment horizontal="center" vertical="center"/>
    </xf>
    <xf numFmtId="0" fontId="12" fillId="0" borderId="0" xfId="4" applyFont="1" applyBorder="1" applyAlignment="1">
      <alignment horizontal="left" vertical="top" wrapText="1"/>
    </xf>
    <xf numFmtId="0" fontId="89" fillId="0" borderId="0" xfId="4" applyFont="1" applyFill="1" applyBorder="1" applyAlignment="1">
      <alignment horizontal="left" wrapText="1"/>
    </xf>
    <xf numFmtId="0" fontId="36" fillId="0" borderId="0" xfId="4" applyFont="1" applyFill="1" applyBorder="1" applyAlignment="1">
      <alignment horizontal="left" wrapText="1"/>
    </xf>
    <xf numFmtId="0" fontId="24" fillId="7" borderId="0" xfId="4" applyFont="1" applyFill="1" applyBorder="1" applyAlignment="1">
      <alignment horizontal="left" vertical="center" wrapText="1" indent="1"/>
    </xf>
    <xf numFmtId="0" fontId="32" fillId="0" borderId="0" xfId="0" applyFont="1" applyAlignment="1">
      <alignment horizontal="left" wrapText="1" indent="1"/>
    </xf>
    <xf numFmtId="0" fontId="74" fillId="2" borderId="0" xfId="0" applyFont="1" applyFill="1" applyBorder="1" applyAlignment="1">
      <alignment horizontal="left"/>
    </xf>
    <xf numFmtId="0" fontId="74" fillId="2" borderId="0" xfId="0" applyFont="1" applyFill="1" applyAlignment="1">
      <alignment wrapText="1"/>
    </xf>
    <xf numFmtId="0" fontId="11" fillId="2" borderId="0" xfId="0" applyFont="1" applyFill="1" applyAlignment="1">
      <alignment horizontal="left" vertical="top"/>
    </xf>
    <xf numFmtId="0" fontId="0" fillId="2" borderId="0" xfId="0" applyFill="1" applyAlignment="1">
      <alignment horizontal="left" vertical="center"/>
    </xf>
    <xf numFmtId="0" fontId="32" fillId="0" borderId="16" xfId="0" applyFont="1" applyBorder="1" applyAlignment="1">
      <alignment wrapText="1"/>
    </xf>
    <xf numFmtId="0" fontId="32" fillId="0" borderId="16" xfId="0" applyFont="1" applyBorder="1" applyAlignment="1"/>
    <xf numFmtId="0" fontId="98" fillId="7" borderId="16"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32" fillId="0" borderId="0" xfId="0" applyFont="1" applyAlignment="1">
      <alignment horizontal="left" vertical="center" wrapText="1"/>
    </xf>
    <xf numFmtId="0" fontId="92" fillId="7" borderId="0"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67" fillId="0" borderId="0" xfId="0" applyFont="1" applyBorder="1" applyAlignment="1">
      <alignment horizontal="left" wrapText="1"/>
    </xf>
    <xf numFmtId="0" fontId="12" fillId="0" borderId="0" xfId="0" applyFont="1" applyBorder="1" applyAlignment="1">
      <alignment horizontal="left" vertical="top" wrapText="1"/>
    </xf>
    <xf numFmtId="0" fontId="31" fillId="0" borderId="0" xfId="0" applyFont="1" applyAlignment="1">
      <alignment horizontal="left" wrapText="1" indent="1"/>
    </xf>
    <xf numFmtId="0" fontId="26" fillId="2" borderId="26" xfId="0" applyFont="1" applyFill="1" applyBorder="1" applyAlignment="1">
      <alignment horizontal="left" vertical="center" wrapText="1" indent="1"/>
    </xf>
    <xf numFmtId="0" fontId="26" fillId="2" borderId="40" xfId="0" applyFont="1" applyFill="1" applyBorder="1" applyAlignment="1">
      <alignment horizontal="left" vertical="center" wrapText="1" indent="1"/>
    </xf>
    <xf numFmtId="0" fontId="18" fillId="7" borderId="14" xfId="0" applyFont="1" applyFill="1" applyBorder="1" applyAlignment="1">
      <alignment horizontal="center" vertical="center" wrapText="1"/>
    </xf>
    <xf numFmtId="0" fontId="32" fillId="0" borderId="0" xfId="0" applyFont="1" applyAlignment="1">
      <alignment wrapText="1"/>
    </xf>
    <xf numFmtId="0" fontId="32" fillId="0" borderId="0" xfId="0" applyFont="1" applyAlignment="1">
      <alignment vertical="center" wrapText="1"/>
    </xf>
    <xf numFmtId="0" fontId="32" fillId="0" borderId="0" xfId="0" applyFont="1" applyAlignment="1">
      <alignment vertical="center"/>
    </xf>
    <xf numFmtId="0" fontId="24" fillId="7" borderId="22" xfId="0" applyFont="1" applyFill="1" applyBorder="1" applyAlignment="1">
      <alignment horizontal="center" vertical="center"/>
    </xf>
    <xf numFmtId="0" fontId="82" fillId="7" borderId="2" xfId="0" applyFont="1" applyFill="1" applyBorder="1" applyAlignment="1">
      <alignment horizontal="center" vertical="center" wrapText="1"/>
    </xf>
    <xf numFmtId="0" fontId="11" fillId="0" borderId="0" xfId="0" applyFont="1" applyAlignment="1">
      <alignment horizontal="left" vertical="top" wrapText="1"/>
    </xf>
    <xf numFmtId="0" fontId="11" fillId="0" borderId="3" xfId="0" applyFont="1" applyBorder="1" applyAlignment="1">
      <alignment horizontal="left" vertical="top" wrapText="1"/>
    </xf>
    <xf numFmtId="0" fontId="24" fillId="7" borderId="29" xfId="0" applyFont="1" applyFill="1" applyBorder="1" applyAlignment="1">
      <alignment horizontal="center" vertical="center"/>
    </xf>
    <xf numFmtId="0" fontId="18" fillId="7" borderId="4" xfId="0" applyFont="1" applyFill="1" applyBorder="1" applyAlignment="1">
      <alignment horizontal="center" vertical="center"/>
    </xf>
    <xf numFmtId="0" fontId="24" fillId="7" borderId="11"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11" fillId="0" borderId="13" xfId="0" applyFont="1" applyBorder="1" applyAlignment="1">
      <alignment horizontal="left" vertical="top" wrapText="1"/>
    </xf>
    <xf numFmtId="0" fontId="11" fillId="0" borderId="3" xfId="0" applyFont="1" applyBorder="1" applyAlignment="1">
      <alignment horizontal="left" vertical="top"/>
    </xf>
    <xf numFmtId="0" fontId="31" fillId="2" borderId="16" xfId="0" applyFont="1" applyFill="1" applyBorder="1" applyAlignment="1">
      <alignment horizontal="left" wrapText="1" indent="1"/>
    </xf>
    <xf numFmtId="0" fontId="22" fillId="0" borderId="16" xfId="0" applyFont="1" applyBorder="1" applyAlignment="1">
      <alignment horizontal="left" wrapText="1" indent="1"/>
    </xf>
    <xf numFmtId="0" fontId="95" fillId="0" borderId="0" xfId="0" applyFont="1" applyAlignment="1">
      <alignment wrapText="1"/>
    </xf>
    <xf numFmtId="0" fontId="21" fillId="0" borderId="0" xfId="0" applyFont="1" applyAlignment="1">
      <alignment horizontal="left" vertical="top" wrapText="1"/>
    </xf>
    <xf numFmtId="0" fontId="24" fillId="7" borderId="15" xfId="0" applyFont="1" applyFill="1" applyBorder="1" applyAlignment="1">
      <alignment horizontal="center" vertical="center"/>
    </xf>
    <xf numFmtId="0" fontId="24" fillId="7" borderId="15" xfId="0" applyFont="1" applyFill="1" applyBorder="1" applyAlignment="1">
      <alignment horizontal="center" vertical="center" wrapText="1"/>
    </xf>
  </cellXfs>
  <cellStyles count="8">
    <cellStyle name="Comma" xfId="7" builtinId="3"/>
    <cellStyle name="Normal" xfId="0" builtinId="0"/>
    <cellStyle name="Normal 2" xfId="1"/>
    <cellStyle name="Normal 2 2" xfId="4"/>
    <cellStyle name="Normal 3" xfId="2"/>
    <cellStyle name="Normal 4" xfId="3"/>
    <cellStyle name="Normal_Table  3.3" xfId="6"/>
    <cellStyle name="Normal_Table 2.2" xfId="5"/>
  </cellStyles>
  <dxfs count="0"/>
  <tableStyles count="0" defaultTableStyle="TableStyleMedium2" defaultPivotStyle="PivotStyleLight16"/>
  <colors>
    <mruColors>
      <color rgb="FFCC6C6A"/>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6300475299891601"/>
          <c:y val="2.7675995946051298E-2"/>
          <c:w val="0.74034205901253491"/>
          <c:h val="0.71591515346295997"/>
        </c:manualLayout>
      </c:layout>
      <c:barChart>
        <c:barDir val="col"/>
        <c:grouping val="clustered"/>
        <c:varyColors val="0"/>
        <c:ser>
          <c:idx val="1"/>
          <c:order val="0"/>
          <c:tx>
            <c:strRef>
              <c:f>'[1]Figure 3.2'!$C$2</c:f>
              <c:strCache>
                <c:ptCount val="1"/>
                <c:pt idx="0">
                  <c:v>Number</c:v>
                </c:pt>
              </c:strCache>
            </c:strRef>
          </c:tx>
          <c:spPr>
            <a:solidFill>
              <a:schemeClr val="accent2">
                <a:lumMod val="75000"/>
              </a:schemeClr>
            </a:solidFill>
          </c:spPr>
          <c:invertIfNegative val="0"/>
          <c:cat>
            <c:strRef>
              <c:f>'[1]Figure 3.2'!$A$3:$A$7</c:f>
              <c:strCache>
                <c:ptCount val="5"/>
                <c:pt idx="0">
                  <c:v>Not verified</c:v>
                </c:pt>
                <c:pt idx="1">
                  <c:v>Mild</c:v>
                </c:pt>
                <c:pt idx="2">
                  <c:v>Moderate</c:v>
                </c:pt>
                <c:pt idx="3">
                  <c:v>Severe</c:v>
                </c:pt>
                <c:pt idx="4">
                  <c:v>Profound</c:v>
                </c:pt>
              </c:strCache>
            </c:strRef>
          </c:cat>
          <c:val>
            <c:numRef>
              <c:f>'[1]Figure 3.2'!$C$3:$C$7</c:f>
              <c:numCache>
                <c:formatCode>General</c:formatCode>
                <c:ptCount val="5"/>
                <c:pt idx="0">
                  <c:v>120</c:v>
                </c:pt>
                <c:pt idx="1">
                  <c:v>1002</c:v>
                </c:pt>
                <c:pt idx="2">
                  <c:v>2578</c:v>
                </c:pt>
                <c:pt idx="3">
                  <c:v>874</c:v>
                </c:pt>
                <c:pt idx="4">
                  <c:v>173</c:v>
                </c:pt>
              </c:numCache>
            </c:numRef>
          </c:val>
        </c:ser>
        <c:dLbls>
          <c:showLegendKey val="0"/>
          <c:showVal val="0"/>
          <c:showCatName val="0"/>
          <c:showSerName val="0"/>
          <c:showPercent val="0"/>
          <c:showBubbleSize val="0"/>
        </c:dLbls>
        <c:gapWidth val="150"/>
        <c:axId val="120266752"/>
        <c:axId val="120268672"/>
      </c:barChart>
      <c:lineChart>
        <c:grouping val="stacked"/>
        <c:varyColors val="0"/>
        <c:ser>
          <c:idx val="2"/>
          <c:order val="1"/>
          <c:tx>
            <c:strRef>
              <c:f>'[1]Figure 3.2'!$D$2</c:f>
              <c:strCache>
                <c:ptCount val="1"/>
                <c:pt idx="0">
                  <c:v>Median</c:v>
                </c:pt>
              </c:strCache>
            </c:strRef>
          </c:tx>
          <c:spPr>
            <a:ln>
              <a:solidFill>
                <a:schemeClr val="accent5"/>
              </a:solidFill>
              <a:prstDash val="sysDash"/>
            </a:ln>
          </c:spPr>
          <c:marker>
            <c:symbol val="dot"/>
            <c:size val="7"/>
            <c:spPr>
              <a:ln>
                <a:solidFill>
                  <a:schemeClr val="tx2"/>
                </a:solidFill>
                <a:prstDash val="sysDash"/>
              </a:ln>
            </c:spPr>
          </c:marker>
          <c:cat>
            <c:strRef>
              <c:f>'[1]Figure 3.2'!$A$3:$A$7</c:f>
              <c:strCache>
                <c:ptCount val="5"/>
                <c:pt idx="0">
                  <c:v>Not verified</c:v>
                </c:pt>
                <c:pt idx="1">
                  <c:v>Mild</c:v>
                </c:pt>
                <c:pt idx="2">
                  <c:v>Moderate</c:v>
                </c:pt>
                <c:pt idx="3">
                  <c:v>Severe</c:v>
                </c:pt>
                <c:pt idx="4">
                  <c:v>Profound</c:v>
                </c:pt>
              </c:strCache>
            </c:strRef>
          </c:cat>
          <c:val>
            <c:numRef>
              <c:f>'[1]Figure 3.2'!$D$3:$D$7</c:f>
              <c:numCache>
                <c:formatCode>General</c:formatCode>
                <c:ptCount val="5"/>
                <c:pt idx="0">
                  <c:v>12</c:v>
                </c:pt>
                <c:pt idx="1">
                  <c:v>14</c:v>
                </c:pt>
                <c:pt idx="2">
                  <c:v>18</c:v>
                </c:pt>
                <c:pt idx="3">
                  <c:v>26</c:v>
                </c:pt>
                <c:pt idx="4">
                  <c:v>28</c:v>
                </c:pt>
              </c:numCache>
            </c:numRef>
          </c:val>
          <c:smooth val="0"/>
        </c:ser>
        <c:dLbls>
          <c:showLegendKey val="0"/>
          <c:showVal val="0"/>
          <c:showCatName val="0"/>
          <c:showSerName val="0"/>
          <c:showPercent val="0"/>
          <c:showBubbleSize val="0"/>
        </c:dLbls>
        <c:marker val="1"/>
        <c:smooth val="0"/>
        <c:axId val="120274944"/>
        <c:axId val="120276480"/>
      </c:lineChart>
      <c:catAx>
        <c:axId val="120266752"/>
        <c:scaling>
          <c:orientation val="minMax"/>
        </c:scaling>
        <c:delete val="0"/>
        <c:axPos val="b"/>
        <c:numFmt formatCode="General" sourceLinked="1"/>
        <c:majorTickMark val="out"/>
        <c:minorTickMark val="none"/>
        <c:tickLblPos val="nextTo"/>
        <c:spPr>
          <a:ln>
            <a:noFill/>
          </a:ln>
        </c:spPr>
        <c:crossAx val="120268672"/>
        <c:crosses val="autoZero"/>
        <c:auto val="1"/>
        <c:lblAlgn val="ctr"/>
        <c:lblOffset val="100"/>
        <c:noMultiLvlLbl val="0"/>
      </c:catAx>
      <c:valAx>
        <c:axId val="120268672"/>
        <c:scaling>
          <c:orientation val="minMax"/>
        </c:scaling>
        <c:delete val="0"/>
        <c:axPos val="l"/>
        <c:majorGridlines/>
        <c:title>
          <c:tx>
            <c:rich>
              <a:bodyPr rot="-5400000" vert="horz"/>
              <a:lstStyle/>
              <a:p>
                <a:pPr>
                  <a:defRPr/>
                </a:pPr>
                <a:r>
                  <a:rPr lang="en-IE"/>
                  <a:t>Number of people</a:t>
                </a:r>
              </a:p>
            </c:rich>
          </c:tx>
          <c:overlay val="0"/>
        </c:title>
        <c:numFmt formatCode="General" sourceLinked="1"/>
        <c:majorTickMark val="out"/>
        <c:minorTickMark val="none"/>
        <c:tickLblPos val="nextTo"/>
        <c:crossAx val="120266752"/>
        <c:crosses val="autoZero"/>
        <c:crossBetween val="between"/>
      </c:valAx>
      <c:catAx>
        <c:axId val="120274944"/>
        <c:scaling>
          <c:orientation val="minMax"/>
        </c:scaling>
        <c:delete val="1"/>
        <c:axPos val="b"/>
        <c:majorTickMark val="out"/>
        <c:minorTickMark val="none"/>
        <c:tickLblPos val="nextTo"/>
        <c:crossAx val="120276480"/>
        <c:crosses val="autoZero"/>
        <c:auto val="1"/>
        <c:lblAlgn val="ctr"/>
        <c:lblOffset val="100"/>
        <c:noMultiLvlLbl val="0"/>
      </c:catAx>
      <c:valAx>
        <c:axId val="120276480"/>
        <c:scaling>
          <c:orientation val="minMax"/>
        </c:scaling>
        <c:delete val="0"/>
        <c:axPos val="r"/>
        <c:title>
          <c:tx>
            <c:rich>
              <a:bodyPr rot="5400000" vert="horz" anchor="t" anchorCtr="0"/>
              <a:lstStyle/>
              <a:p>
                <a:pPr>
                  <a:defRPr/>
                </a:pPr>
                <a:r>
                  <a:rPr lang="en-IE"/>
                  <a:t>Median number of respite nights</a:t>
                </a:r>
              </a:p>
            </c:rich>
          </c:tx>
          <c:layout>
            <c:manualLayout>
              <c:xMode val="edge"/>
              <c:yMode val="edge"/>
              <c:x val="0.9659051544426841"/>
              <c:y val="9.594587805237216E-2"/>
            </c:manualLayout>
          </c:layout>
          <c:overlay val="0"/>
        </c:title>
        <c:numFmt formatCode="General" sourceLinked="1"/>
        <c:majorTickMark val="out"/>
        <c:minorTickMark val="none"/>
        <c:tickLblPos val="nextTo"/>
        <c:txPr>
          <a:bodyPr rot="0" vert="horz" anchor="ctr" anchorCtr="0"/>
          <a:lstStyle/>
          <a:p>
            <a:pPr>
              <a:defRPr/>
            </a:pPr>
            <a:endParaRPr lang="en-US"/>
          </a:p>
        </c:txPr>
        <c:crossAx val="120274944"/>
        <c:crosses val="max"/>
        <c:crossBetween val="between"/>
      </c:valAx>
      <c:dTable>
        <c:showHorzBorder val="1"/>
        <c:showVertBorder val="1"/>
        <c:showOutline val="1"/>
        <c:showKeys val="1"/>
        <c:spPr>
          <a:ln>
            <a:noFill/>
          </a:ln>
        </c:spPr>
      </c:dTable>
    </c:plotArea>
    <c:plotVisOnly val="1"/>
    <c:dispBlanksAs val="gap"/>
    <c:showDLblsOverMax val="0"/>
  </c:chart>
  <c:spPr>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323850</xdr:colOff>
      <xdr:row>2</xdr:row>
      <xdr:rowOff>0</xdr:rowOff>
    </xdr:from>
    <xdr:to>
      <xdr:col>13</xdr:col>
      <xdr:colOff>102879</xdr:colOff>
      <xdr:row>23</xdr:row>
      <xdr:rowOff>66474</xdr:rowOff>
    </xdr:to>
    <xdr:grpSp>
      <xdr:nvGrpSpPr>
        <xdr:cNvPr id="2" name="Group 1"/>
        <xdr:cNvGrpSpPr/>
      </xdr:nvGrpSpPr>
      <xdr:grpSpPr bwMode="auto">
        <a:xfrm>
          <a:off x="697230" y="563880"/>
          <a:ext cx="6697989" cy="3906954"/>
          <a:chOff x="0" y="0"/>
          <a:chExt cx="7738" cy="4566"/>
        </a:xfrm>
      </xdr:grpSpPr>
      <xdr:sp macro="" textlink="">
        <xdr:nvSpPr>
          <xdr:cNvPr id="3" name="Rectangle 2"/>
          <xdr:cNvSpPr>
            <a:spLocks/>
          </xdr:cNvSpPr>
        </xdr:nvSpPr>
        <xdr:spPr bwMode="auto">
          <a:xfrm>
            <a:off x="1938" y="2192"/>
            <a:ext cx="2037" cy="139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HSE region of registration</a:t>
            </a:r>
            <a:endParaRPr lang="en-IE" sz="800">
              <a:effectLst/>
              <a:latin typeface="Times New Roman"/>
              <a:ea typeface="Times New Roman"/>
            </a:endParaRPr>
          </a:p>
          <a:p>
            <a:pPr>
              <a:spcAft>
                <a:spcPts val="0"/>
              </a:spcAft>
            </a:pPr>
            <a:r>
              <a:rPr lang="en-IE" sz="800" u="sng">
                <a:solidFill>
                  <a:srgbClr val="FFFFFF"/>
                </a:solidFill>
                <a:effectLst/>
                <a:latin typeface="Tahoma"/>
                <a:ea typeface="Tahoma"/>
              </a:rPr>
              <a:t>                                n          % </a:t>
            </a:r>
            <a:endParaRPr lang="en-IE" sz="800" u="none">
              <a:solidFill>
                <a:sysClr val="windowText" lastClr="000000"/>
              </a:solidFill>
              <a:effectLst/>
              <a:latin typeface="Times New Roman"/>
              <a:ea typeface="Tahoma"/>
            </a:endParaRPr>
          </a:p>
          <a:p>
            <a:pPr>
              <a:spcAft>
                <a:spcPts val="0"/>
              </a:spcAft>
            </a:pPr>
            <a:r>
              <a:rPr lang="en-IE" sz="800">
                <a:solidFill>
                  <a:srgbClr val="FFFFFF"/>
                </a:solidFill>
                <a:effectLst/>
                <a:latin typeface="Tahoma"/>
                <a:ea typeface="Tahoma"/>
              </a:rPr>
              <a:t>Dublin/Mid-Leinster  7,080   (25.6)</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South                     7,725   (27.9)</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West                      7,220   (26.1)</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Dublin/North-East    5,666   (20.5)</a:t>
            </a:r>
            <a:endParaRPr lang="en-IE" sz="800">
              <a:effectLst/>
              <a:latin typeface="Times New Roman"/>
              <a:ea typeface="Times New Roman"/>
            </a:endParaRPr>
          </a:p>
        </xdr:txBody>
      </xdr:sp>
      <xdr:sp macro="" textlink="">
        <xdr:nvSpPr>
          <xdr:cNvPr id="7" name="Freeform 6"/>
          <xdr:cNvSpPr>
            <a:spLocks/>
          </xdr:cNvSpPr>
        </xdr:nvSpPr>
        <xdr:spPr bwMode="auto">
          <a:xfrm flipH="1">
            <a:off x="2929" y="1665"/>
            <a:ext cx="74" cy="506"/>
          </a:xfrm>
          <a:custGeom>
            <a:avLst/>
            <a:gdLst>
              <a:gd name="T0" fmla="*/ 0 w 20"/>
              <a:gd name="T1" fmla="*/ 0 h 348"/>
              <a:gd name="T2" fmla="*/ 0 w 20"/>
              <a:gd name="T3" fmla="*/ 348 h 348"/>
            </a:gdLst>
            <a:ahLst/>
            <a:cxnLst>
              <a:cxn ang="0">
                <a:pos x="T0" y="T1"/>
              </a:cxn>
              <a:cxn ang="0">
                <a:pos x="T2" y="T3"/>
              </a:cxn>
            </a:cxnLst>
            <a:rect l="0" t="0" r="r" b="b"/>
            <a:pathLst>
              <a:path w="20" h="348">
                <a:moveTo>
                  <a:pt x="0" y="0"/>
                </a:moveTo>
                <a:lnTo>
                  <a:pt x="0" y="34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8" name="Rectangle 7"/>
          <xdr:cNvSpPr>
            <a:spLocks/>
          </xdr:cNvSpPr>
        </xdr:nvSpPr>
        <xdr:spPr bwMode="auto">
          <a:xfrm>
            <a:off x="4039" y="2149"/>
            <a:ext cx="1918" cy="2417"/>
          </a:xfrm>
          <a:prstGeom prst="rect">
            <a:avLst/>
          </a:prstGeom>
          <a:solidFill>
            <a:schemeClr val="accent5"/>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Age Group</a:t>
            </a:r>
            <a:endParaRPr lang="en-IE" sz="1200">
              <a:effectLst/>
              <a:latin typeface="Times New Roman"/>
              <a:ea typeface="Times New Roman"/>
            </a:endParaRPr>
          </a:p>
          <a:p>
            <a:pPr>
              <a:spcAft>
                <a:spcPts val="0"/>
              </a:spcAft>
            </a:pPr>
            <a:r>
              <a:rPr lang="en-IE" sz="800" u="sng">
                <a:solidFill>
                  <a:srgbClr val="FFFFFF"/>
                </a:solidFill>
                <a:effectLst/>
                <a:latin typeface="Tahoma"/>
                <a:ea typeface="Tahoma"/>
              </a:rPr>
              <a:t>                           n             </a:t>
            </a:r>
            <a:r>
              <a:rPr lang="en-IE" sz="600" u="sng">
                <a:solidFill>
                  <a:srgbClr val="FFFFFF"/>
                </a:solidFill>
                <a:effectLst/>
                <a:latin typeface="Tahoma"/>
                <a:ea typeface="Tahoma"/>
              </a:rPr>
              <a:t>%         </a:t>
            </a:r>
            <a:endParaRPr lang="en-IE" sz="12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0-4 years          1,208        (4.4)</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5-9 years          2,756      (10.0)</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10-14 years       3,072      (11.1)</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15-19 years       3,145      (11.4)</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20-34 years       6,129      (22.1)</a:t>
            </a:r>
            <a:endParaRPr lang="en-IE" sz="800">
              <a:effectLst/>
              <a:latin typeface="Times New Roman"/>
              <a:ea typeface="Times New Roman"/>
            </a:endParaRPr>
          </a:p>
          <a:p>
            <a:pPr>
              <a:lnSpc>
                <a:spcPct val="150000"/>
              </a:lnSpc>
              <a:spcAft>
                <a:spcPts val="200"/>
              </a:spcAft>
            </a:pPr>
            <a:r>
              <a:rPr lang="en-IE" sz="800">
                <a:solidFill>
                  <a:srgbClr val="FFFFFF"/>
                </a:solidFill>
                <a:effectLst/>
                <a:latin typeface="Tahoma"/>
                <a:ea typeface="Tahoma"/>
              </a:rPr>
              <a:t>35-54 years       7,706      (27.8)</a:t>
            </a:r>
            <a:endParaRPr lang="en-IE" sz="800">
              <a:effectLst/>
              <a:latin typeface="Times New Roman"/>
              <a:ea typeface="Times New Roman"/>
            </a:endParaRPr>
          </a:p>
          <a:p>
            <a:pPr>
              <a:lnSpc>
                <a:spcPct val="100000"/>
              </a:lnSpc>
              <a:spcAft>
                <a:spcPts val="0"/>
              </a:spcAft>
            </a:pPr>
            <a:r>
              <a:rPr lang="en-IE" sz="800">
                <a:solidFill>
                  <a:srgbClr val="FFFFFF"/>
                </a:solidFill>
                <a:effectLst/>
                <a:latin typeface="Tahoma"/>
                <a:ea typeface="Tahoma"/>
              </a:rPr>
              <a:t>55 years  and    3,675      (13.3)</a:t>
            </a:r>
            <a:endParaRPr lang="en-IE" sz="800">
              <a:effectLst/>
              <a:latin typeface="Times New Roman"/>
              <a:ea typeface="Times New Roman"/>
            </a:endParaRPr>
          </a:p>
          <a:p>
            <a:pPr>
              <a:lnSpc>
                <a:spcPct val="100000"/>
              </a:lnSpc>
              <a:spcAft>
                <a:spcPts val="0"/>
              </a:spcAft>
            </a:pPr>
            <a:r>
              <a:rPr lang="en-IE" sz="800">
                <a:solidFill>
                  <a:srgbClr val="FFFFFF"/>
                </a:solidFill>
                <a:effectLst/>
                <a:latin typeface="Tahoma"/>
                <a:ea typeface="Tahoma"/>
              </a:rPr>
              <a:t>over</a:t>
            </a:r>
            <a:endParaRPr lang="en-IE" sz="800">
              <a:effectLst/>
              <a:latin typeface="Times New Roman"/>
              <a:ea typeface="Times New Roman"/>
            </a:endParaRPr>
          </a:p>
        </xdr:txBody>
      </xdr:sp>
      <xdr:sp macro="" textlink="">
        <xdr:nvSpPr>
          <xdr:cNvPr id="12" name="Freeform 11"/>
          <xdr:cNvSpPr>
            <a:spLocks/>
          </xdr:cNvSpPr>
        </xdr:nvSpPr>
        <xdr:spPr bwMode="auto">
          <a:xfrm>
            <a:off x="4958" y="1665"/>
            <a:ext cx="53" cy="484"/>
          </a:xfrm>
          <a:custGeom>
            <a:avLst/>
            <a:gdLst>
              <a:gd name="T0" fmla="*/ 0 w 20"/>
              <a:gd name="T1" fmla="*/ 0 h 348"/>
              <a:gd name="T2" fmla="*/ 0 w 20"/>
              <a:gd name="T3" fmla="*/ 348 h 348"/>
            </a:gdLst>
            <a:ahLst/>
            <a:cxnLst>
              <a:cxn ang="0">
                <a:pos x="T0" y="T1"/>
              </a:cxn>
              <a:cxn ang="0">
                <a:pos x="T2" y="T3"/>
              </a:cxn>
            </a:cxnLst>
            <a:rect l="0" t="0" r="r" b="b"/>
            <a:pathLst>
              <a:path w="20" h="348">
                <a:moveTo>
                  <a:pt x="0" y="0"/>
                </a:moveTo>
                <a:lnTo>
                  <a:pt x="0" y="34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3" name="Freeform 12"/>
          <xdr:cNvSpPr>
            <a:spLocks/>
          </xdr:cNvSpPr>
        </xdr:nvSpPr>
        <xdr:spPr bwMode="auto">
          <a:xfrm>
            <a:off x="1068" y="1317"/>
            <a:ext cx="5825" cy="20"/>
          </a:xfrm>
          <a:custGeom>
            <a:avLst/>
            <a:gdLst>
              <a:gd name="T0" fmla="*/ 0 w 5825"/>
              <a:gd name="T1" fmla="*/ 0 h 20"/>
              <a:gd name="T2" fmla="*/ 5825 w 5825"/>
              <a:gd name="T3" fmla="*/ 0 h 20"/>
            </a:gdLst>
            <a:ahLst/>
            <a:cxnLst>
              <a:cxn ang="0">
                <a:pos x="T0" y="T1"/>
              </a:cxn>
              <a:cxn ang="0">
                <a:pos x="T2" y="T3"/>
              </a:cxn>
            </a:cxnLst>
            <a:rect l="0" t="0" r="r" b="b"/>
            <a:pathLst>
              <a:path w="5825" h="20">
                <a:moveTo>
                  <a:pt x="0" y="0"/>
                </a:moveTo>
                <a:lnTo>
                  <a:pt x="5825" y="0"/>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4" name="Freeform 13"/>
          <xdr:cNvSpPr>
            <a:spLocks/>
          </xdr:cNvSpPr>
        </xdr:nvSpPr>
        <xdr:spPr bwMode="auto">
          <a:xfrm flipH="1">
            <a:off x="6840" y="1317"/>
            <a:ext cx="53" cy="426"/>
          </a:xfrm>
          <a:custGeom>
            <a:avLst/>
            <a:gdLst>
              <a:gd name="T0" fmla="*/ 0 w 20"/>
              <a:gd name="T1" fmla="*/ 0 h 368"/>
              <a:gd name="T2" fmla="*/ 0 w 20"/>
              <a:gd name="T3" fmla="*/ 367 h 368"/>
            </a:gdLst>
            <a:ahLst/>
            <a:cxnLst>
              <a:cxn ang="0">
                <a:pos x="T0" y="T1"/>
              </a:cxn>
              <a:cxn ang="0">
                <a:pos x="T2" y="T3"/>
              </a:cxn>
            </a:cxnLst>
            <a:rect l="0" t="0" r="r" b="b"/>
            <a:pathLst>
              <a:path w="20" h="368">
                <a:moveTo>
                  <a:pt x="0" y="0"/>
                </a:moveTo>
                <a:lnTo>
                  <a:pt x="0" y="367"/>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5" name="Freeform 14"/>
          <xdr:cNvSpPr>
            <a:spLocks/>
          </xdr:cNvSpPr>
        </xdr:nvSpPr>
        <xdr:spPr bwMode="auto">
          <a:xfrm flipH="1">
            <a:off x="1015" y="1317"/>
            <a:ext cx="53" cy="332"/>
          </a:xfrm>
          <a:custGeom>
            <a:avLst/>
            <a:gdLst>
              <a:gd name="T0" fmla="*/ 0 w 20"/>
              <a:gd name="T1" fmla="*/ 0 h 282"/>
              <a:gd name="T2" fmla="*/ 0 w 20"/>
              <a:gd name="T3" fmla="*/ 281 h 282"/>
            </a:gdLst>
            <a:ahLst/>
            <a:cxnLst>
              <a:cxn ang="0">
                <a:pos x="T0" y="T1"/>
              </a:cxn>
              <a:cxn ang="0">
                <a:pos x="T2" y="T3"/>
              </a:cxn>
            </a:cxnLst>
            <a:rect l="0" t="0" r="r" b="b"/>
            <a:pathLst>
              <a:path w="20" h="282">
                <a:moveTo>
                  <a:pt x="0" y="0"/>
                </a:moveTo>
                <a:lnTo>
                  <a:pt x="0" y="281"/>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6" name="Freeform 15"/>
          <xdr:cNvSpPr>
            <a:spLocks/>
          </xdr:cNvSpPr>
        </xdr:nvSpPr>
        <xdr:spPr bwMode="auto">
          <a:xfrm>
            <a:off x="3934" y="903"/>
            <a:ext cx="20" cy="762"/>
          </a:xfrm>
          <a:custGeom>
            <a:avLst/>
            <a:gdLst>
              <a:gd name="T0" fmla="*/ 0 w 20"/>
              <a:gd name="T1" fmla="*/ 0 h 762"/>
              <a:gd name="T2" fmla="*/ 0 w 20"/>
              <a:gd name="T3" fmla="*/ 762 h 762"/>
            </a:gdLst>
            <a:ahLst/>
            <a:cxnLst>
              <a:cxn ang="0">
                <a:pos x="T0" y="T1"/>
              </a:cxn>
              <a:cxn ang="0">
                <a:pos x="T2" y="T3"/>
              </a:cxn>
            </a:cxnLst>
            <a:rect l="0" t="0" r="r" b="b"/>
            <a:pathLst>
              <a:path w="20" h="762">
                <a:moveTo>
                  <a:pt x="0" y="0"/>
                </a:moveTo>
                <a:lnTo>
                  <a:pt x="0" y="762"/>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7" name="Freeform 16"/>
          <xdr:cNvSpPr>
            <a:spLocks/>
          </xdr:cNvSpPr>
        </xdr:nvSpPr>
        <xdr:spPr bwMode="auto">
          <a:xfrm>
            <a:off x="3003" y="1665"/>
            <a:ext cx="1955" cy="20"/>
          </a:xfrm>
          <a:custGeom>
            <a:avLst/>
            <a:gdLst>
              <a:gd name="T0" fmla="*/ 0 w 1955"/>
              <a:gd name="T1" fmla="*/ 0 h 20"/>
              <a:gd name="T2" fmla="*/ 1954 w 1955"/>
              <a:gd name="T3" fmla="*/ 0 h 20"/>
            </a:gdLst>
            <a:ahLst/>
            <a:cxnLst>
              <a:cxn ang="0">
                <a:pos x="T0" y="T1"/>
              </a:cxn>
              <a:cxn ang="0">
                <a:pos x="T2" y="T3"/>
              </a:cxn>
            </a:cxnLst>
            <a:rect l="0" t="0" r="r" b="b"/>
            <a:pathLst>
              <a:path w="1955" h="20">
                <a:moveTo>
                  <a:pt x="0" y="0"/>
                </a:moveTo>
                <a:lnTo>
                  <a:pt x="1954" y="0"/>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8" name="Rectangle 17"/>
          <xdr:cNvSpPr>
            <a:spLocks/>
          </xdr:cNvSpPr>
        </xdr:nvSpPr>
        <xdr:spPr bwMode="auto">
          <a:xfrm>
            <a:off x="0" y="0"/>
            <a:ext cx="7612" cy="916"/>
          </a:xfrm>
          <a:prstGeom prst="rect">
            <a:avLst/>
          </a:prstGeom>
          <a:solidFill>
            <a:srgbClr val="86003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spcAft>
                <a:spcPts val="0"/>
              </a:spcAft>
            </a:pPr>
            <a:r>
              <a:rPr lang="en-IE" sz="1000" b="1">
                <a:solidFill>
                  <a:srgbClr val="FFFFFF"/>
                </a:solidFill>
                <a:effectLst/>
                <a:latin typeface="Tahoma"/>
                <a:ea typeface="Tahoma"/>
              </a:rPr>
              <a:t>Number of people registered on the NIDD in 2013</a:t>
            </a:r>
            <a:endParaRPr lang="en-IE" sz="1200">
              <a:effectLst/>
              <a:latin typeface="Times New Roman"/>
              <a:ea typeface="Times New Roman"/>
            </a:endParaRPr>
          </a:p>
          <a:p>
            <a:pPr algn="ctr">
              <a:spcAft>
                <a:spcPts val="0"/>
              </a:spcAft>
            </a:pPr>
            <a:r>
              <a:rPr lang="en-IE" sz="1000" b="1">
                <a:solidFill>
                  <a:srgbClr val="FFFFFF"/>
                </a:solidFill>
                <a:effectLst/>
                <a:latin typeface="Tahoma"/>
                <a:ea typeface="Tahoma"/>
              </a:rPr>
              <a:t>27,691</a:t>
            </a:r>
            <a:endParaRPr lang="en-IE" sz="1200">
              <a:effectLst/>
              <a:latin typeface="Times New Roman"/>
              <a:ea typeface="Times New Roman"/>
            </a:endParaRPr>
          </a:p>
        </xdr:txBody>
      </xdr:sp>
      <xdr:sp macro="" textlink="">
        <xdr:nvSpPr>
          <xdr:cNvPr id="19" name="Freeform 18"/>
          <xdr:cNvSpPr>
            <a:spLocks/>
          </xdr:cNvSpPr>
        </xdr:nvSpPr>
        <xdr:spPr bwMode="auto">
          <a:xfrm>
            <a:off x="1042" y="2191"/>
            <a:ext cx="46" cy="195"/>
          </a:xfrm>
          <a:custGeom>
            <a:avLst/>
            <a:gdLst>
              <a:gd name="T0" fmla="*/ 0 w 20"/>
              <a:gd name="T1" fmla="*/ 0 h 299"/>
              <a:gd name="T2" fmla="*/ 0 w 20"/>
              <a:gd name="T3" fmla="*/ 298 h 299"/>
            </a:gdLst>
            <a:ahLst/>
            <a:cxnLst>
              <a:cxn ang="0">
                <a:pos x="T0" y="T1"/>
              </a:cxn>
              <a:cxn ang="0">
                <a:pos x="T2" y="T3"/>
              </a:cxn>
            </a:cxnLst>
            <a:rect l="0" t="0" r="r" b="b"/>
            <a:pathLst>
              <a:path w="20" h="299">
                <a:moveTo>
                  <a:pt x="0" y="0"/>
                </a:moveTo>
                <a:lnTo>
                  <a:pt x="0" y="29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0" name="Rectangle 19"/>
          <xdr:cNvSpPr>
            <a:spLocks/>
          </xdr:cNvSpPr>
        </xdr:nvSpPr>
        <xdr:spPr bwMode="auto">
          <a:xfrm>
            <a:off x="164" y="1649"/>
            <a:ext cx="1712" cy="512"/>
          </a:xfrm>
          <a:prstGeom prst="rect">
            <a:avLst/>
          </a:prstGeom>
          <a:noFill/>
          <a:ln w="11150">
            <a:solidFill>
              <a:srgbClr val="860038"/>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b" anchorCtr="0" upright="1">
            <a:noAutofit/>
          </a:bodyPr>
          <a:lstStyle/>
          <a:p>
            <a:pPr algn="ctr">
              <a:spcAft>
                <a:spcPts val="0"/>
              </a:spcAft>
            </a:pPr>
            <a:endParaRPr lang="en-IE" sz="1000">
              <a:effectLst/>
              <a:latin typeface="Tahoma"/>
              <a:ea typeface="Calibri"/>
              <a:cs typeface="Times New Roman"/>
            </a:endParaRPr>
          </a:p>
        </xdr:txBody>
      </xdr:sp>
      <xdr:sp macro="" textlink="">
        <xdr:nvSpPr>
          <xdr:cNvPr id="21" name="Freeform 20"/>
          <xdr:cNvSpPr>
            <a:spLocks/>
          </xdr:cNvSpPr>
        </xdr:nvSpPr>
        <xdr:spPr bwMode="auto">
          <a:xfrm>
            <a:off x="6893" y="2196"/>
            <a:ext cx="48" cy="151"/>
          </a:xfrm>
          <a:custGeom>
            <a:avLst/>
            <a:gdLst>
              <a:gd name="T0" fmla="*/ 0 w 20"/>
              <a:gd name="T1" fmla="*/ 0 h 232"/>
              <a:gd name="T2" fmla="*/ 0 w 20"/>
              <a:gd name="T3" fmla="*/ 232 h 232"/>
            </a:gdLst>
            <a:ahLst/>
            <a:cxnLst>
              <a:cxn ang="0">
                <a:pos x="T0" y="T1"/>
              </a:cxn>
              <a:cxn ang="0">
                <a:pos x="T2" y="T3"/>
              </a:cxn>
            </a:cxnLst>
            <a:rect l="0" t="0" r="r" b="b"/>
            <a:pathLst>
              <a:path w="20" h="232">
                <a:moveTo>
                  <a:pt x="0" y="0"/>
                </a:moveTo>
                <a:lnTo>
                  <a:pt x="0" y="232"/>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2" name="Rectangle 21"/>
          <xdr:cNvSpPr>
            <a:spLocks/>
          </xdr:cNvSpPr>
        </xdr:nvSpPr>
        <xdr:spPr bwMode="auto">
          <a:xfrm>
            <a:off x="6037" y="1665"/>
            <a:ext cx="1606" cy="5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spcAft>
                <a:spcPts val="0"/>
              </a:spcAft>
            </a:pPr>
            <a:r>
              <a:rPr lang="en-IE" sz="1000">
                <a:solidFill>
                  <a:srgbClr val="C00000"/>
                </a:solidFill>
                <a:effectLst/>
                <a:latin typeface="Tahoma" panose="020B0604030504040204" pitchFamily="34" charset="0"/>
                <a:ea typeface="Tahoma" panose="020B0604030504040204" pitchFamily="34" charset="0"/>
                <a:cs typeface="Tahoma" panose="020B0604030504040204" pitchFamily="34" charset="0"/>
              </a:rPr>
              <a:t>Female</a:t>
            </a:r>
          </a:p>
          <a:p>
            <a:pPr algn="ctr">
              <a:spcAft>
                <a:spcPts val="0"/>
              </a:spcAft>
            </a:pPr>
            <a:r>
              <a:rPr lang="en-IE" sz="1000">
                <a:solidFill>
                  <a:srgbClr val="C00000"/>
                </a:solidFill>
                <a:effectLst/>
                <a:latin typeface="Tahoma" panose="020B0604030504040204" pitchFamily="34" charset="0"/>
                <a:ea typeface="Tahoma" panose="020B0604030504040204" pitchFamily="34" charset="0"/>
                <a:cs typeface="Tahoma" panose="020B0604030504040204" pitchFamily="34" charset="0"/>
              </a:rPr>
              <a:t>11,650 (42.1%)</a:t>
            </a:r>
          </a:p>
        </xdr:txBody>
      </xdr:sp>
      <xdr:sp macro="" textlink="">
        <xdr:nvSpPr>
          <xdr:cNvPr id="23" name="Rectangle 22"/>
          <xdr:cNvSpPr>
            <a:spLocks/>
          </xdr:cNvSpPr>
        </xdr:nvSpPr>
        <xdr:spPr bwMode="auto">
          <a:xfrm>
            <a:off x="6026" y="1668"/>
            <a:ext cx="1712" cy="484"/>
          </a:xfrm>
          <a:prstGeom prst="rect">
            <a:avLst/>
          </a:prstGeom>
          <a:noFill/>
          <a:ln w="11150">
            <a:solidFill>
              <a:srgbClr val="860038"/>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4" name="Rectangle 23"/>
          <xdr:cNvSpPr>
            <a:spLocks/>
          </xdr:cNvSpPr>
        </xdr:nvSpPr>
        <xdr:spPr bwMode="auto">
          <a:xfrm>
            <a:off x="6137" y="2192"/>
            <a:ext cx="1589" cy="1797"/>
          </a:xfrm>
          <a:prstGeom prst="rect">
            <a:avLst/>
          </a:prstGeom>
          <a:solidFill>
            <a:schemeClr val="accent2">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Level of intellectual disability</a:t>
            </a:r>
            <a:endParaRPr lang="en-IE" sz="800">
              <a:effectLst/>
              <a:latin typeface="Times New Roman"/>
              <a:ea typeface="Times New Roman"/>
            </a:endParaRPr>
          </a:p>
          <a:p>
            <a:pPr>
              <a:spcAft>
                <a:spcPts val="0"/>
              </a:spcAft>
            </a:pPr>
            <a:r>
              <a:rPr lang="en-IE" sz="800" u="sng">
                <a:solidFill>
                  <a:srgbClr val="FFFFFF"/>
                </a:solidFill>
                <a:effectLst/>
                <a:latin typeface="Tahoma"/>
                <a:ea typeface="Tahoma"/>
              </a:rPr>
              <a:t>                 n             %</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Mild          3,927    (33.7)</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Moderate  4,830    (41.5)</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Severe      1,720    (14.8)</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Profound    429      (3.7)</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Not verified 744      (6.4)</a:t>
            </a:r>
          </a:p>
          <a:p>
            <a:pPr>
              <a:spcAft>
                <a:spcPts val="0"/>
              </a:spcAft>
            </a:pPr>
            <a:endParaRPr lang="en-IE" sz="800">
              <a:effectLst/>
              <a:latin typeface="Times New Roman"/>
              <a:ea typeface="Times New Roman"/>
            </a:endParaRPr>
          </a:p>
          <a:p>
            <a:pPr>
              <a:spcAft>
                <a:spcPts val="0"/>
              </a:spcAft>
            </a:pPr>
            <a:r>
              <a:rPr lang="en-IE" sz="800">
                <a:solidFill>
                  <a:srgbClr val="FFFFFF"/>
                </a:solidFill>
                <a:effectLst/>
                <a:latin typeface="Tahoma"/>
                <a:ea typeface="Tahoma"/>
              </a:rPr>
              <a:t>        </a:t>
            </a:r>
            <a:endParaRPr lang="en-IE" sz="800">
              <a:effectLst/>
              <a:latin typeface="Times New Roman"/>
              <a:ea typeface="Times New Roman"/>
            </a:endParaRPr>
          </a:p>
        </xdr:txBody>
      </xdr:sp>
      <xdr:sp macro="" textlink="">
        <xdr:nvSpPr>
          <xdr:cNvPr id="25" name="Rectangle 24"/>
          <xdr:cNvSpPr>
            <a:spLocks/>
          </xdr:cNvSpPr>
        </xdr:nvSpPr>
        <xdr:spPr bwMode="auto">
          <a:xfrm>
            <a:off x="187" y="2192"/>
            <a:ext cx="1696" cy="1786"/>
          </a:xfrm>
          <a:prstGeom prst="rect">
            <a:avLst/>
          </a:prstGeom>
          <a:solidFill>
            <a:schemeClr val="accent2">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Level of intellectual disability</a:t>
            </a:r>
            <a:endParaRPr lang="en-IE" sz="800">
              <a:effectLst/>
              <a:latin typeface="Times New Roman"/>
              <a:ea typeface="Times New Roman"/>
            </a:endParaRPr>
          </a:p>
          <a:p>
            <a:pPr>
              <a:spcAft>
                <a:spcPts val="0"/>
              </a:spcAft>
            </a:pPr>
            <a:r>
              <a:rPr lang="en-IE" sz="800" u="sng">
                <a:solidFill>
                  <a:srgbClr val="FFFFFF"/>
                </a:solidFill>
                <a:effectLst/>
                <a:latin typeface="Tahoma"/>
                <a:ea typeface="Tahoma"/>
              </a:rPr>
              <a:t>                      n         %          </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Mild            5,263    (32.8) </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Moderate</a:t>
            </a:r>
            <a:r>
              <a:rPr lang="en-IE" sz="800" baseline="0">
                <a:solidFill>
                  <a:srgbClr val="FFFFFF"/>
                </a:solidFill>
                <a:effectLst/>
                <a:latin typeface="Tahoma"/>
                <a:ea typeface="Tahoma"/>
              </a:rPr>
              <a:t>     </a:t>
            </a:r>
            <a:r>
              <a:rPr lang="en-IE" sz="800">
                <a:solidFill>
                  <a:srgbClr val="FFFFFF"/>
                </a:solidFill>
                <a:effectLst/>
                <a:latin typeface="Tahoma"/>
                <a:ea typeface="Tahoma"/>
              </a:rPr>
              <a:t>6,404    (39.9)</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Severe        2,336     (14.6)</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Profound       505   </a:t>
            </a:r>
            <a:r>
              <a:rPr lang="en-IE" sz="800" baseline="0">
                <a:solidFill>
                  <a:srgbClr val="FFFFFF"/>
                </a:solidFill>
                <a:effectLst/>
                <a:latin typeface="Tahoma"/>
                <a:ea typeface="Tahoma"/>
              </a:rPr>
              <a:t>   </a:t>
            </a:r>
            <a:r>
              <a:rPr lang="en-IE" sz="800">
                <a:solidFill>
                  <a:srgbClr val="FFFFFF"/>
                </a:solidFill>
                <a:effectLst/>
                <a:latin typeface="Tahoma"/>
                <a:ea typeface="Tahoma"/>
              </a:rPr>
              <a:t>(3.1)</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Not verified  1,533     (9.6)</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312023</xdr:colOff>
      <xdr:row>1</xdr:row>
      <xdr:rowOff>26222</xdr:rowOff>
    </xdr:from>
    <xdr:to>
      <xdr:col>13</xdr:col>
      <xdr:colOff>326341</xdr:colOff>
      <xdr:row>31</xdr:row>
      <xdr:rowOff>8965</xdr:rowOff>
    </xdr:to>
    <xdr:pic>
      <xdr:nvPicPr>
        <xdr:cNvPr id="9" name="Picture 8"/>
        <xdr:cNvPicPr>
          <a:picLocks noChangeAspect="1"/>
        </xdr:cNvPicPr>
      </xdr:nvPicPr>
      <xdr:blipFill>
        <a:blip xmlns:r="http://schemas.openxmlformats.org/officeDocument/2006/relationships" r:embed="rId1"/>
        <a:stretch>
          <a:fillRect/>
        </a:stretch>
      </xdr:blipFill>
      <xdr:spPr>
        <a:xfrm>
          <a:off x="312023" y="411704"/>
          <a:ext cx="8082553" cy="536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9526</xdr:rowOff>
    </xdr:from>
    <xdr:to>
      <xdr:col>9</xdr:col>
      <xdr:colOff>748665</xdr:colOff>
      <xdr:row>23</xdr:row>
      <xdr:rowOff>146474</xdr:rowOff>
    </xdr:to>
    <xdr:pic>
      <xdr:nvPicPr>
        <xdr:cNvPr id="6" name="Picture 5"/>
        <xdr:cNvPicPr>
          <a:picLocks noChangeAspect="1"/>
        </xdr:cNvPicPr>
      </xdr:nvPicPr>
      <xdr:blipFill>
        <a:blip xmlns:r="http://schemas.openxmlformats.org/officeDocument/2006/relationships" r:embed="rId1"/>
        <a:stretch>
          <a:fillRect/>
        </a:stretch>
      </xdr:blipFill>
      <xdr:spPr>
        <a:xfrm>
          <a:off x="9524" y="195056"/>
          <a:ext cx="6212289" cy="4218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25206</xdr:rowOff>
    </xdr:from>
    <xdr:to>
      <xdr:col>11</xdr:col>
      <xdr:colOff>714251</xdr:colOff>
      <xdr:row>27</xdr:row>
      <xdr:rowOff>57248</xdr:rowOff>
    </xdr:to>
    <xdr:grpSp>
      <xdr:nvGrpSpPr>
        <xdr:cNvPr id="22" name="Group 21"/>
        <xdr:cNvGrpSpPr>
          <a:grpSpLocks/>
        </xdr:cNvGrpSpPr>
      </xdr:nvGrpSpPr>
      <xdr:grpSpPr bwMode="auto">
        <a:xfrm>
          <a:off x="422148" y="378774"/>
          <a:ext cx="7633211" cy="4756442"/>
          <a:chOff x="986" y="-5927"/>
          <a:chExt cx="10016" cy="7764"/>
        </a:xfrm>
      </xdr:grpSpPr>
      <xdr:sp macro="" textlink="">
        <xdr:nvSpPr>
          <xdr:cNvPr id="23" name="Rectangle 22"/>
          <xdr:cNvSpPr>
            <a:spLocks/>
          </xdr:cNvSpPr>
        </xdr:nvSpPr>
        <xdr:spPr bwMode="auto">
          <a:xfrm>
            <a:off x="2653" y="-5927"/>
            <a:ext cx="6761" cy="897"/>
          </a:xfrm>
          <a:prstGeom prst="rect">
            <a:avLst/>
          </a:prstGeom>
          <a:solidFill>
            <a:srgbClr val="860038"/>
          </a:solidFill>
          <a:ln w="9525">
            <a:solidFill>
              <a:srgbClr val="000000"/>
            </a:solidFill>
            <a:miter lim="800000"/>
            <a:headEnd/>
            <a:tailEnd/>
          </a:ln>
          <a:extLst/>
        </xdr:spPr>
        <xdr:txBody>
          <a:bodyPr rot="0" vert="horz" wrap="square" lIns="91440" tIns="45720" rIns="91440" bIns="45720" anchor="t" anchorCtr="0" upright="1">
            <a:noAutofit/>
          </a:bodyPr>
          <a:lstStyle/>
          <a:p>
            <a:pPr algn="ctr"/>
            <a:endParaRPr lang="en-IE">
              <a:solidFill>
                <a:schemeClr val="bg1"/>
              </a:solidFill>
            </a:endParaRPr>
          </a:p>
          <a:p>
            <a:pPr algn="ctr"/>
            <a:r>
              <a:rPr lang="en-IE">
                <a:solidFill>
                  <a:schemeClr val="bg1"/>
                </a:solidFill>
              </a:rPr>
              <a:t>Number of people registered</a:t>
            </a:r>
            <a:r>
              <a:rPr lang="en-IE" baseline="0">
                <a:solidFill>
                  <a:schemeClr val="bg1"/>
                </a:solidFill>
              </a:rPr>
              <a:t> on the NIDD in 2013</a:t>
            </a:r>
            <a:endParaRPr lang="en-IE">
              <a:solidFill>
                <a:schemeClr val="bg1"/>
              </a:solidFill>
            </a:endParaRPr>
          </a:p>
        </xdr:txBody>
      </xdr:sp>
      <xdr:sp macro="" textlink="">
        <xdr:nvSpPr>
          <xdr:cNvPr id="26" name="Rectangle 25"/>
          <xdr:cNvSpPr>
            <a:spLocks/>
          </xdr:cNvSpPr>
        </xdr:nvSpPr>
        <xdr:spPr bwMode="auto">
          <a:xfrm>
            <a:off x="2958" y="-4395"/>
            <a:ext cx="1282" cy="1195"/>
          </a:xfrm>
          <a:prstGeom prst="rect">
            <a:avLst/>
          </a:prstGeom>
          <a:solidFill>
            <a:srgbClr val="D1D3D4"/>
          </a:solidFill>
          <a:ln w="9525">
            <a:solidFill>
              <a:srgbClr val="000000"/>
            </a:solidFill>
            <a:miter lim="800000"/>
            <a:headEnd/>
            <a:tailEnd/>
          </a:ln>
          <a:extLst/>
        </xdr:spPr>
        <xdr:txBody>
          <a:bodyPr rot="0" vert="horz" wrap="square" lIns="91440" tIns="45720" rIns="91440" bIns="45720" anchor="ctr" anchorCtr="0" upright="1">
            <a:noAutofit/>
          </a:bodyPr>
          <a:lstStyle/>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Under 18</a:t>
            </a:r>
          </a:p>
          <a:p>
            <a:pPr algn="ctr"/>
            <a:r>
              <a:rPr lang="en-IE" sz="1000" b="1">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9,018 </a:t>
            </a: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(32.6%)</a:t>
            </a:r>
          </a:p>
        </xdr:txBody>
      </xdr:sp>
      <xdr:sp macro="" textlink="">
        <xdr:nvSpPr>
          <xdr:cNvPr id="28" name="Rectangle 27"/>
          <xdr:cNvSpPr>
            <a:spLocks/>
          </xdr:cNvSpPr>
        </xdr:nvSpPr>
        <xdr:spPr bwMode="auto">
          <a:xfrm>
            <a:off x="3925" y="-2612"/>
            <a:ext cx="2004" cy="3912"/>
          </a:xfrm>
          <a:prstGeom prst="rect">
            <a:avLst/>
          </a:prstGeom>
          <a:solidFill>
            <a:schemeClr val="accent5"/>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Main day </a:t>
            </a:r>
          </a:p>
          <a:p>
            <a:pPr algn="ctr"/>
            <a:r>
              <a:rPr lang="en-IE" sz="1000">
                <a:solidFill>
                  <a:schemeClr val="bg1"/>
                </a:solidFill>
              </a:rPr>
              <a:t>service grouping</a:t>
            </a:r>
          </a:p>
          <a:p>
            <a:pPr algn="l"/>
            <a:r>
              <a:rPr lang="en-IE" sz="1000" u="sng">
                <a:solidFill>
                  <a:schemeClr val="bg1"/>
                </a:solidFill>
              </a:rPr>
              <a:t>                      n          %_ </a:t>
            </a:r>
          </a:p>
          <a:p>
            <a:pPr algn="l"/>
            <a:endParaRPr lang="en-IE" sz="900" u="none">
              <a:solidFill>
                <a:schemeClr val="bg1"/>
              </a:solidFill>
            </a:endParaRPr>
          </a:p>
          <a:p>
            <a:pPr algn="l"/>
            <a:r>
              <a:rPr lang="en-IE" sz="800" u="none">
                <a:solidFill>
                  <a:schemeClr val="bg1"/>
                </a:solidFill>
              </a:rPr>
              <a:t>Health           1,739   (19.3)</a:t>
            </a:r>
          </a:p>
          <a:p>
            <a:pPr algn="l"/>
            <a:endParaRPr lang="en-IE" sz="800" u="none">
              <a:solidFill>
                <a:schemeClr val="bg1"/>
              </a:solidFill>
            </a:endParaRPr>
          </a:p>
          <a:p>
            <a:pPr algn="l"/>
            <a:r>
              <a:rPr lang="en-IE" sz="800" u="none">
                <a:solidFill>
                  <a:schemeClr val="bg1"/>
                </a:solidFill>
              </a:rPr>
              <a:t>Education     7,245  (80.3)</a:t>
            </a:r>
          </a:p>
          <a:p>
            <a:pPr algn="l"/>
            <a:endParaRPr lang="en-IE" sz="800" u="none">
              <a:solidFill>
                <a:schemeClr val="bg1"/>
              </a:solidFill>
            </a:endParaRPr>
          </a:p>
          <a:p>
            <a:pPr algn="l"/>
            <a:r>
              <a:rPr lang="en-IE" sz="800" u="none">
                <a:solidFill>
                  <a:schemeClr val="bg1"/>
                </a:solidFill>
              </a:rPr>
              <a:t>Employment        0    (0.0)</a:t>
            </a:r>
          </a:p>
          <a:p>
            <a:pPr algn="l"/>
            <a:endParaRPr lang="en-IE" sz="800" u="none">
              <a:solidFill>
                <a:schemeClr val="bg1"/>
              </a:solidFill>
            </a:endParaRPr>
          </a:p>
          <a:p>
            <a:pPr algn="l"/>
            <a:r>
              <a:rPr lang="en-IE" sz="800" u="none">
                <a:solidFill>
                  <a:schemeClr val="bg1"/>
                </a:solidFill>
              </a:rPr>
              <a:t>Generic                3      (0.0)</a:t>
            </a:r>
          </a:p>
          <a:p>
            <a:pPr algn="l"/>
            <a:endParaRPr lang="en-IE" sz="800" u="none">
              <a:solidFill>
                <a:schemeClr val="bg1"/>
              </a:solidFill>
            </a:endParaRPr>
          </a:p>
          <a:p>
            <a:pPr algn="l"/>
            <a:r>
              <a:rPr lang="en-IE" sz="800" u="none">
                <a:solidFill>
                  <a:schemeClr val="bg1"/>
                </a:solidFill>
              </a:rPr>
              <a:t>No</a:t>
            </a:r>
            <a:r>
              <a:rPr lang="en-IE" sz="800" u="none" baseline="0">
                <a:solidFill>
                  <a:schemeClr val="bg1"/>
                </a:solidFill>
              </a:rPr>
              <a:t> day               31     (0.3)</a:t>
            </a:r>
          </a:p>
          <a:p>
            <a:pPr algn="l"/>
            <a:r>
              <a:rPr lang="en-IE" sz="800" u="none" baseline="0">
                <a:solidFill>
                  <a:schemeClr val="bg1"/>
                </a:solidFill>
              </a:rPr>
              <a:t>Service</a:t>
            </a:r>
            <a:endParaRPr lang="en-IE" sz="800" u="none">
              <a:solidFill>
                <a:schemeClr val="bg1"/>
              </a:solidFill>
            </a:endParaRPr>
          </a:p>
        </xdr:txBody>
      </xdr:sp>
      <xdr:sp macro="" textlink="">
        <xdr:nvSpPr>
          <xdr:cNvPr id="31" name="Rectangle 30"/>
          <xdr:cNvSpPr>
            <a:spLocks/>
          </xdr:cNvSpPr>
        </xdr:nvSpPr>
        <xdr:spPr bwMode="auto">
          <a:xfrm>
            <a:off x="986" y="-2629"/>
            <a:ext cx="2808" cy="4425"/>
          </a:xfrm>
          <a:prstGeom prst="rect">
            <a:avLst/>
          </a:prstGeom>
          <a:solidFill>
            <a:schemeClr val="accent2">
              <a:lumMod val="75000"/>
            </a:schemeClr>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800">
                <a:solidFill>
                  <a:schemeClr val="bg1"/>
                </a:solidFill>
              </a:rPr>
              <a:t>Main residential</a:t>
            </a:r>
          </a:p>
          <a:p>
            <a:pPr algn="ctr"/>
            <a:r>
              <a:rPr lang="en-IE" sz="800">
                <a:solidFill>
                  <a:schemeClr val="bg1"/>
                </a:solidFill>
              </a:rPr>
              <a:t>circumstances</a:t>
            </a:r>
          </a:p>
          <a:p>
            <a:pPr algn="l"/>
            <a:r>
              <a:rPr lang="en-IE" sz="800" u="sng">
                <a:solidFill>
                  <a:schemeClr val="bg1"/>
                </a:solidFill>
              </a:rPr>
              <a:t>                                         n             </a:t>
            </a:r>
            <a:r>
              <a:rPr lang="en-IE" sz="800" u="sng" baseline="0">
                <a:solidFill>
                  <a:schemeClr val="bg1"/>
                </a:solidFill>
              </a:rPr>
              <a:t>  </a:t>
            </a:r>
            <a:r>
              <a:rPr lang="en-IE" sz="800" u="sng">
                <a:solidFill>
                  <a:schemeClr val="bg1"/>
                </a:solidFill>
              </a:rPr>
              <a:t>%</a:t>
            </a:r>
            <a:r>
              <a:rPr lang="en-IE" sz="800" u="none">
                <a:solidFill>
                  <a:schemeClr val="bg1"/>
                </a:solidFill>
              </a:rPr>
              <a:t>__     </a:t>
            </a:r>
          </a:p>
          <a:p>
            <a:pPr>
              <a:lnSpc>
                <a:spcPct val="100000"/>
              </a:lnSpc>
            </a:pPr>
            <a:r>
              <a:rPr lang="en-IE" sz="800" u="none">
                <a:solidFill>
                  <a:schemeClr val="bg1"/>
                </a:solidFill>
              </a:rPr>
              <a:t>Home </a:t>
            </a:r>
            <a:r>
              <a:rPr lang="en-IE" sz="800" u="none" baseline="0">
                <a:solidFill>
                  <a:schemeClr val="bg1"/>
                </a:solidFill>
              </a:rPr>
              <a:t>setting                8,894     (98.6)</a:t>
            </a:r>
          </a:p>
          <a:p>
            <a:pPr>
              <a:lnSpc>
                <a:spcPct val="100000"/>
              </a:lnSpc>
            </a:pPr>
            <a:r>
              <a:rPr lang="en-IE" sz="800" u="none" baseline="0">
                <a:solidFill>
                  <a:schemeClr val="bg1"/>
                </a:solidFill>
              </a:rPr>
              <a:t>  </a:t>
            </a:r>
          </a:p>
          <a:p>
            <a:pPr>
              <a:lnSpc>
                <a:spcPct val="100000"/>
              </a:lnSpc>
            </a:pPr>
            <a:r>
              <a:rPr lang="en-IE" sz="800" u="none" baseline="0">
                <a:solidFill>
                  <a:schemeClr val="bg1"/>
                </a:solidFill>
              </a:rPr>
              <a:t>Independent                     0        (0.0)</a:t>
            </a:r>
          </a:p>
          <a:p>
            <a:pPr>
              <a:lnSpc>
                <a:spcPct val="100000"/>
              </a:lnSpc>
            </a:pPr>
            <a:r>
              <a:rPr lang="en-IE" sz="800" u="none" baseline="0">
                <a:solidFill>
                  <a:schemeClr val="bg1"/>
                </a:solidFill>
              </a:rPr>
              <a:t>setting</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Community                     71        (0.8)</a:t>
            </a:r>
          </a:p>
          <a:p>
            <a:pPr>
              <a:lnSpc>
                <a:spcPct val="100000"/>
              </a:lnSpc>
            </a:pPr>
            <a:r>
              <a:rPr lang="en-IE" sz="800" u="none" baseline="0">
                <a:solidFill>
                  <a:schemeClr val="bg1"/>
                </a:solidFill>
              </a:rPr>
              <a:t>group homes</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Residential centres       18        (0.2)</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Other full-time </a:t>
            </a:r>
          </a:p>
          <a:p>
            <a:pPr>
              <a:lnSpc>
                <a:spcPct val="100000"/>
              </a:lnSpc>
            </a:pPr>
            <a:r>
              <a:rPr lang="en-IE" sz="800" u="none" baseline="0">
                <a:solidFill>
                  <a:schemeClr val="bg1"/>
                </a:solidFill>
              </a:rPr>
              <a:t>service                              33       (0.4)</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No fixed abode               0         (0.0)</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Insufficent         </a:t>
            </a:r>
          </a:p>
          <a:p>
            <a:pPr>
              <a:lnSpc>
                <a:spcPct val="100000"/>
              </a:lnSpc>
            </a:pPr>
            <a:r>
              <a:rPr lang="en-IE" sz="800" u="none" baseline="0">
                <a:solidFill>
                  <a:schemeClr val="bg1"/>
                </a:solidFill>
              </a:rPr>
              <a:t>information                    2         (0.0)</a:t>
            </a:r>
          </a:p>
          <a:p>
            <a:endParaRPr lang="en-IE" sz="800" u="sng">
              <a:solidFill>
                <a:schemeClr val="bg1"/>
              </a:solidFill>
            </a:endParaRPr>
          </a:p>
        </xdr:txBody>
      </xdr:sp>
      <xdr:sp macro="" textlink="">
        <xdr:nvSpPr>
          <xdr:cNvPr id="34" name="Rectangle 33"/>
          <xdr:cNvSpPr>
            <a:spLocks/>
          </xdr:cNvSpPr>
        </xdr:nvSpPr>
        <xdr:spPr bwMode="auto">
          <a:xfrm>
            <a:off x="7527" y="-4349"/>
            <a:ext cx="1282" cy="1195"/>
          </a:xfrm>
          <a:prstGeom prst="rect">
            <a:avLst/>
          </a:prstGeom>
          <a:solidFill>
            <a:srgbClr val="D1D3D4"/>
          </a:solidFill>
          <a:ln w="9525">
            <a:solidFill>
              <a:srgbClr val="000000"/>
            </a:solidFill>
            <a:miter lim="800000"/>
            <a:headEnd/>
            <a:tailEnd/>
          </a:ln>
          <a:extLst/>
        </xdr:spPr>
        <xdr:txBody>
          <a:bodyPr rot="0" vert="horz" wrap="square" lIns="91440" tIns="45720" rIns="91440" bIns="45720" anchor="ctr" anchorCtr="0" upright="1">
            <a:noAutofit/>
          </a:bodyPr>
          <a:lstStyle/>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18 or over</a:t>
            </a:r>
          </a:p>
          <a:p>
            <a:pPr algn="ctr"/>
            <a:r>
              <a:rPr lang="en-IE" sz="1000" b="1">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18,673</a:t>
            </a: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 (67.4%)</a:t>
            </a:r>
          </a:p>
        </xdr:txBody>
      </xdr:sp>
      <xdr:sp macro="" textlink="">
        <xdr:nvSpPr>
          <xdr:cNvPr id="37" name="Rectangle 36"/>
          <xdr:cNvSpPr>
            <a:spLocks/>
          </xdr:cNvSpPr>
        </xdr:nvSpPr>
        <xdr:spPr bwMode="auto">
          <a:xfrm>
            <a:off x="8999" y="-2628"/>
            <a:ext cx="2003" cy="3910"/>
          </a:xfrm>
          <a:prstGeom prst="rect">
            <a:avLst/>
          </a:prstGeom>
          <a:solidFill>
            <a:schemeClr val="accent5"/>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Main day</a:t>
            </a:r>
          </a:p>
          <a:p>
            <a:pPr algn="ctr"/>
            <a:r>
              <a:rPr lang="en-IE" sz="1000">
                <a:solidFill>
                  <a:schemeClr val="bg1"/>
                </a:solidFill>
              </a:rPr>
              <a:t>service grouping</a:t>
            </a:r>
          </a:p>
          <a:p>
            <a:pPr algn="l"/>
            <a:r>
              <a:rPr lang="en-IE" sz="1000" u="sng">
                <a:solidFill>
                  <a:schemeClr val="bg1"/>
                </a:solidFill>
              </a:rPr>
              <a:t>                       n          </a:t>
            </a:r>
            <a:r>
              <a:rPr lang="en-IE" sz="1000" u="sng" baseline="0">
                <a:solidFill>
                  <a:schemeClr val="bg1"/>
                </a:solidFill>
              </a:rPr>
              <a:t> </a:t>
            </a:r>
            <a:r>
              <a:rPr lang="en-IE" sz="1000" u="sng">
                <a:solidFill>
                  <a:schemeClr val="bg1"/>
                </a:solidFill>
              </a:rPr>
              <a:t> %_</a:t>
            </a:r>
          </a:p>
          <a:p>
            <a:pPr algn="l"/>
            <a:endParaRPr lang="en-IE" sz="1000" u="sng">
              <a:solidFill>
                <a:schemeClr val="bg1"/>
              </a:solidFill>
            </a:endParaRPr>
          </a:p>
          <a:p>
            <a:pPr algn="l"/>
            <a:r>
              <a:rPr lang="en-IE" sz="800" u="none">
                <a:solidFill>
                  <a:schemeClr val="bg1"/>
                </a:solidFill>
              </a:rPr>
              <a:t>Health             16,055     (86.0)</a:t>
            </a:r>
          </a:p>
          <a:p>
            <a:pPr algn="l"/>
            <a:endParaRPr lang="en-IE" sz="800" u="none">
              <a:solidFill>
                <a:schemeClr val="bg1"/>
              </a:solidFill>
            </a:endParaRPr>
          </a:p>
          <a:p>
            <a:pPr algn="l"/>
            <a:r>
              <a:rPr lang="en-IE" sz="800" u="none">
                <a:solidFill>
                  <a:schemeClr val="bg1"/>
                </a:solidFill>
              </a:rPr>
              <a:t>Education            555       (3.0)</a:t>
            </a:r>
          </a:p>
          <a:p>
            <a:pPr algn="l"/>
            <a:endParaRPr lang="en-IE" sz="800" u="none">
              <a:solidFill>
                <a:schemeClr val="bg1"/>
              </a:solidFill>
            </a:endParaRPr>
          </a:p>
          <a:p>
            <a:pPr algn="l"/>
            <a:r>
              <a:rPr lang="en-IE" sz="800" u="none">
                <a:solidFill>
                  <a:schemeClr val="bg1"/>
                </a:solidFill>
              </a:rPr>
              <a:t>Employment        944       (5.1)</a:t>
            </a:r>
          </a:p>
          <a:p>
            <a:pPr algn="l"/>
            <a:endParaRPr lang="en-IE" sz="800" u="none">
              <a:solidFill>
                <a:schemeClr val="bg1"/>
              </a:solidFill>
            </a:endParaRPr>
          </a:p>
          <a:p>
            <a:pPr algn="l"/>
            <a:r>
              <a:rPr lang="en-IE" sz="800" u="none">
                <a:solidFill>
                  <a:schemeClr val="bg1"/>
                </a:solidFill>
              </a:rPr>
              <a:t>Generic                 721       (3.9)</a:t>
            </a:r>
          </a:p>
          <a:p>
            <a:pPr algn="l"/>
            <a:endParaRPr lang="en-IE" sz="800" u="none">
              <a:solidFill>
                <a:schemeClr val="bg1"/>
              </a:solidFill>
            </a:endParaRPr>
          </a:p>
          <a:p>
            <a:pPr algn="l"/>
            <a:r>
              <a:rPr lang="en-IE" sz="800" u="none">
                <a:solidFill>
                  <a:schemeClr val="bg1"/>
                </a:solidFill>
              </a:rPr>
              <a:t>No day</a:t>
            </a:r>
          </a:p>
          <a:p>
            <a:pPr algn="l"/>
            <a:r>
              <a:rPr lang="en-IE" sz="800" u="none">
                <a:solidFill>
                  <a:schemeClr val="bg1"/>
                </a:solidFill>
              </a:rPr>
              <a:t>service                   398       (2.1)</a:t>
            </a:r>
          </a:p>
          <a:p>
            <a:pPr algn="l"/>
            <a:endParaRPr lang="en-IE" sz="1000" u="sng">
              <a:solidFill>
                <a:schemeClr val="bg1"/>
              </a:solidFill>
            </a:endParaRPr>
          </a:p>
          <a:p>
            <a:pPr algn="ctr"/>
            <a:endParaRPr lang="en-IE" sz="1000">
              <a:solidFill>
                <a:schemeClr val="bg1"/>
              </a:solidFill>
            </a:endParaRPr>
          </a:p>
        </xdr:txBody>
      </xdr:sp>
      <xdr:sp macro="" textlink="">
        <xdr:nvSpPr>
          <xdr:cNvPr id="38" name="Rectangle 37"/>
          <xdr:cNvSpPr>
            <a:spLocks/>
          </xdr:cNvSpPr>
        </xdr:nvSpPr>
        <xdr:spPr bwMode="auto">
          <a:xfrm>
            <a:off x="6061" y="-2657"/>
            <a:ext cx="2807" cy="4494"/>
          </a:xfrm>
          <a:prstGeom prst="rect">
            <a:avLst/>
          </a:prstGeom>
          <a:solidFill>
            <a:schemeClr val="accent2">
              <a:lumMod val="75000"/>
            </a:schemeClr>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900">
                <a:solidFill>
                  <a:schemeClr val="bg1"/>
                </a:solidFill>
              </a:rPr>
              <a:t>Main residential</a:t>
            </a:r>
          </a:p>
          <a:p>
            <a:pPr algn="ctr"/>
            <a:r>
              <a:rPr lang="en-IE" sz="900">
                <a:solidFill>
                  <a:schemeClr val="bg1"/>
                </a:solidFill>
              </a:rPr>
              <a:t>circumstances</a:t>
            </a:r>
          </a:p>
          <a:p>
            <a:r>
              <a:rPr lang="en-IE" sz="900" u="sng">
                <a:solidFill>
                  <a:schemeClr val="bg1"/>
                </a:solidFill>
              </a:rPr>
              <a:t>                                 n                 %__</a:t>
            </a:r>
          </a:p>
          <a:p>
            <a:pPr marL="0" marR="0" indent="0" defTabSz="914400" eaLnBrk="1" fontAlgn="auto" latinLnBrk="0" hangingPunct="1">
              <a:lnSpc>
                <a:spcPct val="100000"/>
              </a:lnSpc>
              <a:spcBef>
                <a:spcPts val="0"/>
              </a:spcBef>
              <a:spcAft>
                <a:spcPts val="0"/>
              </a:spcAft>
              <a:buClrTx/>
              <a:buSzTx/>
              <a:buFontTx/>
              <a:buNone/>
              <a:tabLst/>
              <a:defRPr/>
            </a:pPr>
            <a:r>
              <a:rPr lang="en-IE" sz="800" u="none">
                <a:solidFill>
                  <a:schemeClr val="bg1"/>
                </a:solidFill>
              </a:rPr>
              <a:t>Home   </a:t>
            </a:r>
            <a:r>
              <a:rPr lang="en-IE" sz="800">
                <a:solidFill>
                  <a:schemeClr val="bg1"/>
                </a:solidFill>
                <a:effectLst/>
                <a:latin typeface="+mn-lt"/>
                <a:ea typeface="+mn-ea"/>
                <a:cs typeface="+mn-cs"/>
              </a:rPr>
              <a:t>setting</a:t>
            </a:r>
            <a:r>
              <a:rPr lang="en-IE" sz="800" u="none">
                <a:solidFill>
                  <a:schemeClr val="bg1"/>
                </a:solidFill>
              </a:rPr>
              <a:t>          9,604          (51.4)</a:t>
            </a:r>
          </a:p>
          <a:p>
            <a:endParaRPr lang="en-IE" sz="800" u="none">
              <a:solidFill>
                <a:schemeClr val="bg1"/>
              </a:solidFill>
            </a:endParaRPr>
          </a:p>
          <a:p>
            <a:r>
              <a:rPr lang="en-IE" sz="800" u="none">
                <a:solidFill>
                  <a:schemeClr val="bg1"/>
                </a:solidFill>
              </a:rPr>
              <a:t>Independent</a:t>
            </a:r>
            <a:r>
              <a:rPr lang="en-IE" sz="800" u="none" baseline="0">
                <a:solidFill>
                  <a:schemeClr val="bg1"/>
                </a:solidFill>
              </a:rPr>
              <a:t> </a:t>
            </a:r>
          </a:p>
          <a:p>
            <a:r>
              <a:rPr lang="en-IE" sz="800" u="none" baseline="0">
                <a:solidFill>
                  <a:schemeClr val="bg1"/>
                </a:solidFill>
              </a:rPr>
              <a:t>setting                        1,182          (6.3)</a:t>
            </a:r>
          </a:p>
          <a:p>
            <a:endParaRPr lang="en-IE" sz="800" u="none" baseline="0">
              <a:solidFill>
                <a:schemeClr val="bg1"/>
              </a:solidFill>
            </a:endParaRPr>
          </a:p>
          <a:p>
            <a:r>
              <a:rPr lang="en-IE" sz="800" u="none" baseline="0">
                <a:solidFill>
                  <a:schemeClr val="bg1"/>
                </a:solidFill>
              </a:rPr>
              <a:t>Community                4,199         (22.5)</a:t>
            </a:r>
          </a:p>
          <a:p>
            <a:r>
              <a:rPr lang="en-IE" sz="800" u="none" baseline="0">
                <a:solidFill>
                  <a:schemeClr val="bg1"/>
                </a:solidFill>
              </a:rPr>
              <a:t>group homes</a:t>
            </a:r>
          </a:p>
          <a:p>
            <a:endParaRPr lang="en-IE" sz="800" u="none" baseline="0">
              <a:solidFill>
                <a:schemeClr val="bg1"/>
              </a:solidFill>
            </a:endParaRPr>
          </a:p>
          <a:p>
            <a:r>
              <a:rPr lang="en-IE" sz="800" u="none" baseline="0">
                <a:solidFill>
                  <a:schemeClr val="bg1"/>
                </a:solidFill>
              </a:rPr>
              <a:t>Residential                 2,420        (13.0)</a:t>
            </a:r>
          </a:p>
          <a:p>
            <a:r>
              <a:rPr lang="en-IE" sz="800" u="none" baseline="0">
                <a:solidFill>
                  <a:schemeClr val="bg1"/>
                </a:solidFill>
              </a:rPr>
              <a:t>centres</a:t>
            </a:r>
          </a:p>
          <a:p>
            <a:endParaRPr lang="en-IE" sz="800" u="none" baseline="0">
              <a:solidFill>
                <a:schemeClr val="bg1"/>
              </a:solidFill>
            </a:endParaRPr>
          </a:p>
          <a:p>
            <a:r>
              <a:rPr lang="en-IE" sz="800" u="none" baseline="0">
                <a:solidFill>
                  <a:schemeClr val="bg1"/>
                </a:solidFill>
              </a:rPr>
              <a:t>Other full -                  1,231          (6.6)</a:t>
            </a:r>
          </a:p>
          <a:p>
            <a:r>
              <a:rPr lang="en-IE" sz="800" u="none" baseline="0">
                <a:solidFill>
                  <a:schemeClr val="bg1"/>
                </a:solidFill>
              </a:rPr>
              <a:t>time service</a:t>
            </a:r>
          </a:p>
          <a:p>
            <a:endParaRPr lang="en-IE" sz="800" u="none" baseline="0">
              <a:solidFill>
                <a:schemeClr val="bg1"/>
              </a:solidFill>
            </a:endParaRPr>
          </a:p>
          <a:p>
            <a:r>
              <a:rPr lang="en-IE" sz="800" u="none" baseline="0">
                <a:solidFill>
                  <a:schemeClr val="bg1"/>
                </a:solidFill>
              </a:rPr>
              <a:t>No fixed  abode             10           (0.1)</a:t>
            </a:r>
          </a:p>
          <a:p>
            <a:endParaRPr lang="en-IE" sz="800" u="none" baseline="0">
              <a:solidFill>
                <a:schemeClr val="bg1"/>
              </a:solidFill>
            </a:endParaRPr>
          </a:p>
          <a:p>
            <a:r>
              <a:rPr lang="en-IE" sz="800" u="none" baseline="0">
                <a:solidFill>
                  <a:schemeClr val="bg1"/>
                </a:solidFill>
              </a:rPr>
              <a:t>Insufficent                      27           (0.1)</a:t>
            </a:r>
          </a:p>
          <a:p>
            <a:r>
              <a:rPr lang="en-IE" sz="800" u="none" baseline="0">
                <a:solidFill>
                  <a:schemeClr val="bg1"/>
                </a:solidFill>
              </a:rPr>
              <a:t>information</a:t>
            </a:r>
          </a:p>
          <a:p>
            <a:endParaRPr lang="en-IE" sz="900" u="none" baseline="0">
              <a:solidFill>
                <a:schemeClr val="bg1"/>
              </a:solidFill>
            </a:endParaRPr>
          </a:p>
          <a:p>
            <a:r>
              <a:rPr lang="en-IE" u="sng" baseline="0"/>
              <a:t> </a:t>
            </a:r>
            <a:endParaRPr lang="en-IE" u="sng"/>
          </a:p>
        </xdr:txBody>
      </xdr:sp>
    </xdr:grpSp>
    <xdr:clientData/>
  </xdr:twoCellAnchor>
  <xdr:twoCellAnchor editAs="oneCell">
    <xdr:from>
      <xdr:col>6</xdr:col>
      <xdr:colOff>140258</xdr:colOff>
      <xdr:row>2</xdr:row>
      <xdr:rowOff>80910</xdr:rowOff>
    </xdr:from>
    <xdr:to>
      <xdr:col>7</xdr:col>
      <xdr:colOff>122021</xdr:colOff>
      <xdr:row>3</xdr:row>
      <xdr:rowOff>152561</xdr:rowOff>
    </xdr:to>
    <xdr:pic>
      <xdr:nvPicPr>
        <xdr:cNvPr id="2" name="Picture 1"/>
        <xdr:cNvPicPr>
          <a:picLocks noChangeAspect="1"/>
        </xdr:cNvPicPr>
      </xdr:nvPicPr>
      <xdr:blipFill>
        <a:blip xmlns:r="http://schemas.openxmlformats.org/officeDocument/2006/relationships" r:embed="rId1"/>
        <a:stretch>
          <a:fillRect/>
        </a:stretch>
      </xdr:blipFill>
      <xdr:spPr>
        <a:xfrm>
          <a:off x="3782785" y="646130"/>
          <a:ext cx="588851" cy="260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xdr:colOff>
      <xdr:row>3</xdr:row>
      <xdr:rowOff>9525</xdr:rowOff>
    </xdr:from>
    <xdr:to>
      <xdr:col>10</xdr:col>
      <xdr:colOff>371474</xdr:colOff>
      <xdr:row>18</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396240</xdr:colOff>
      <xdr:row>1</xdr:row>
      <xdr:rowOff>98305</xdr:rowOff>
    </xdr:from>
    <xdr:to>
      <xdr:col>9</xdr:col>
      <xdr:colOff>386468</xdr:colOff>
      <xdr:row>23</xdr:row>
      <xdr:rowOff>164224</xdr:rowOff>
    </xdr:to>
    <xdr:grpSp>
      <xdr:nvGrpSpPr>
        <xdr:cNvPr id="22" name="Group 21"/>
        <xdr:cNvGrpSpPr>
          <a:grpSpLocks/>
        </xdr:cNvGrpSpPr>
      </xdr:nvGrpSpPr>
      <xdr:grpSpPr bwMode="auto">
        <a:xfrm>
          <a:off x="414528" y="483877"/>
          <a:ext cx="6994532" cy="4392555"/>
          <a:chOff x="1943" y="-5366"/>
          <a:chExt cx="8306" cy="5686"/>
        </a:xfrm>
      </xdr:grpSpPr>
      <xdr:sp macro="" textlink="">
        <xdr:nvSpPr>
          <xdr:cNvPr id="23" name="Freeform 22"/>
          <xdr:cNvSpPr>
            <a:spLocks/>
          </xdr:cNvSpPr>
        </xdr:nvSpPr>
        <xdr:spPr bwMode="auto">
          <a:xfrm>
            <a:off x="3022" y="-3962"/>
            <a:ext cx="5953" cy="20"/>
          </a:xfrm>
          <a:custGeom>
            <a:avLst/>
            <a:gdLst>
              <a:gd name="T0" fmla="*/ 0 w 5953"/>
              <a:gd name="T1" fmla="*/ 0 h 20"/>
              <a:gd name="T2" fmla="*/ 5952 w 5953"/>
              <a:gd name="T3" fmla="*/ 0 h 20"/>
            </a:gdLst>
            <a:ahLst/>
            <a:cxnLst>
              <a:cxn ang="0">
                <a:pos x="T0" y="T1"/>
              </a:cxn>
              <a:cxn ang="0">
                <a:pos x="T2" y="T3"/>
              </a:cxn>
            </a:cxnLst>
            <a:rect l="0" t="0" r="r" b="b"/>
            <a:pathLst>
              <a:path w="5953" h="20">
                <a:moveTo>
                  <a:pt x="0" y="0"/>
                </a:moveTo>
                <a:lnTo>
                  <a:pt x="5952" y="0"/>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4" name="Freeform 23"/>
          <xdr:cNvSpPr>
            <a:spLocks/>
          </xdr:cNvSpPr>
        </xdr:nvSpPr>
        <xdr:spPr bwMode="auto">
          <a:xfrm>
            <a:off x="3022"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5" name="Freeform 24"/>
          <xdr:cNvSpPr>
            <a:spLocks/>
          </xdr:cNvSpPr>
        </xdr:nvSpPr>
        <xdr:spPr bwMode="auto">
          <a:xfrm>
            <a:off x="8974"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6" name="Freeform 25"/>
          <xdr:cNvSpPr>
            <a:spLocks/>
          </xdr:cNvSpPr>
        </xdr:nvSpPr>
        <xdr:spPr bwMode="auto">
          <a:xfrm flipH="1">
            <a:off x="5759" y="-4433"/>
            <a:ext cx="310" cy="471"/>
          </a:xfrm>
          <a:custGeom>
            <a:avLst/>
            <a:gdLst>
              <a:gd name="T0" fmla="*/ 0 w 20"/>
              <a:gd name="T1" fmla="*/ 0 h 471"/>
              <a:gd name="T2" fmla="*/ 0 w 20"/>
              <a:gd name="T3" fmla="*/ 470 h 471"/>
            </a:gdLst>
            <a:ahLst/>
            <a:cxnLst>
              <a:cxn ang="0">
                <a:pos x="T0" y="T1"/>
              </a:cxn>
              <a:cxn ang="0">
                <a:pos x="T2" y="T3"/>
              </a:cxn>
            </a:cxnLst>
            <a:rect l="0" t="0" r="r" b="b"/>
            <a:pathLst>
              <a:path w="20" h="471">
                <a:moveTo>
                  <a:pt x="0" y="0"/>
                </a:moveTo>
                <a:lnTo>
                  <a:pt x="0" y="470"/>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7" name="Freeform 26"/>
          <xdr:cNvSpPr>
            <a:spLocks/>
          </xdr:cNvSpPr>
        </xdr:nvSpPr>
        <xdr:spPr bwMode="auto">
          <a:xfrm>
            <a:off x="5027"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8" name="Freeform 27"/>
          <xdr:cNvSpPr>
            <a:spLocks/>
          </xdr:cNvSpPr>
        </xdr:nvSpPr>
        <xdr:spPr bwMode="auto">
          <a:xfrm>
            <a:off x="6968"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9" name="Rectangle 28"/>
          <xdr:cNvSpPr>
            <a:spLocks/>
          </xdr:cNvSpPr>
        </xdr:nvSpPr>
        <xdr:spPr bwMode="auto">
          <a:xfrm>
            <a:off x="1943" y="-5366"/>
            <a:ext cx="8110" cy="935"/>
          </a:xfrm>
          <a:prstGeom prst="rect">
            <a:avLst/>
          </a:prstGeom>
          <a:solidFill>
            <a:srgbClr val="860038"/>
          </a:solidFill>
          <a:ln w="9525">
            <a:solidFill>
              <a:schemeClr val="tx1"/>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bg1"/>
              </a:solidFill>
            </a:endParaRPr>
          </a:p>
          <a:p>
            <a:pPr algn="ctr"/>
            <a:r>
              <a:rPr lang="en-IE" sz="1100" b="1">
                <a:solidFill>
                  <a:schemeClr val="bg1"/>
                </a:solidFill>
              </a:rPr>
              <a:t>Number of people registered on the NIDD in 2013</a:t>
            </a:r>
          </a:p>
          <a:p>
            <a:pPr algn="ctr"/>
            <a:r>
              <a:rPr lang="en-IE" sz="1100" b="1">
                <a:solidFill>
                  <a:schemeClr val="bg1"/>
                </a:solidFill>
              </a:rPr>
              <a:t>27,691</a:t>
            </a:r>
          </a:p>
        </xdr:txBody>
      </xdr:sp>
      <xdr:sp macro="" textlink="">
        <xdr:nvSpPr>
          <xdr:cNvPr id="30" name="Freeform 29"/>
          <xdr:cNvSpPr>
            <a:spLocks/>
          </xdr:cNvSpPr>
        </xdr:nvSpPr>
        <xdr:spPr bwMode="auto">
          <a:xfrm>
            <a:off x="3022"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1" name="Rectangle 30"/>
          <xdr:cNvSpPr>
            <a:spLocks/>
          </xdr:cNvSpPr>
        </xdr:nvSpPr>
        <xdr:spPr bwMode="auto">
          <a:xfrm>
            <a:off x="2132" y="-3627"/>
            <a:ext cx="1989" cy="1141"/>
          </a:xfrm>
          <a:prstGeom prst="rect">
            <a:avLst/>
          </a:prstGeom>
          <a:solidFill>
            <a:sysClr val="window" lastClr="FFFFFF"/>
          </a:solidFill>
          <a:ln w="9525" cmpd="sng">
            <a:solidFill>
              <a:schemeClr val="accent5"/>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accent5"/>
                </a:solidFill>
              </a:rPr>
              <a:t>Number of new places required to meet service need</a:t>
            </a:r>
          </a:p>
          <a:p>
            <a:pPr algn="ctr"/>
            <a:r>
              <a:rPr lang="en-IE" sz="1000" b="1">
                <a:solidFill>
                  <a:schemeClr val="accent5"/>
                </a:solidFill>
              </a:rPr>
              <a:t>4,448</a:t>
            </a:r>
          </a:p>
        </xdr:txBody>
      </xdr:sp>
      <xdr:sp macro="" textlink="">
        <xdr:nvSpPr>
          <xdr:cNvPr id="32" name="Freeform 31"/>
          <xdr:cNvSpPr>
            <a:spLocks/>
          </xdr:cNvSpPr>
        </xdr:nvSpPr>
        <xdr:spPr bwMode="auto">
          <a:xfrm>
            <a:off x="8974" y="-2486"/>
            <a:ext cx="20" cy="135"/>
          </a:xfrm>
          <a:custGeom>
            <a:avLst/>
            <a:gdLst>
              <a:gd name="T0" fmla="*/ 0 w 20"/>
              <a:gd name="T1" fmla="*/ 0 h 135"/>
              <a:gd name="T2" fmla="*/ 0 w 20"/>
              <a:gd name="T3" fmla="*/ 135 h 135"/>
            </a:gdLst>
            <a:ahLst/>
            <a:cxnLst>
              <a:cxn ang="0">
                <a:pos x="T0" y="T1"/>
              </a:cxn>
              <a:cxn ang="0">
                <a:pos x="T2" y="T3"/>
              </a:cxn>
            </a:cxnLst>
            <a:rect l="0" t="0" r="r" b="b"/>
            <a:pathLst>
              <a:path w="20" h="135">
                <a:moveTo>
                  <a:pt x="0" y="0"/>
                </a:moveTo>
                <a:lnTo>
                  <a:pt x="0" y="135"/>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3" name="Rectangle 32"/>
          <xdr:cNvSpPr>
            <a:spLocks/>
          </xdr:cNvSpPr>
        </xdr:nvSpPr>
        <xdr:spPr bwMode="auto">
          <a:xfrm>
            <a:off x="8168" y="-3627"/>
            <a:ext cx="1772" cy="1141"/>
          </a:xfrm>
          <a:prstGeom prst="rect">
            <a:avLst/>
          </a:prstGeom>
          <a:solidFill>
            <a:sysClr val="window" lastClr="FFFFFF"/>
          </a:solidFill>
          <a:ln w="9525">
            <a:solidFill>
              <a:schemeClr val="bg1">
                <a:lumMod val="50000"/>
              </a:schemeClr>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bg1">
                    <a:lumMod val="50000"/>
                  </a:schemeClr>
                </a:solidFill>
              </a:rPr>
              <a:t>Numbers requiring enhanced and/or new multidisciplinary services</a:t>
            </a:r>
          </a:p>
          <a:p>
            <a:pPr algn="ctr"/>
            <a:r>
              <a:rPr lang="en-IE" sz="1000" b="1">
                <a:solidFill>
                  <a:schemeClr val="bg1">
                    <a:lumMod val="50000"/>
                  </a:schemeClr>
                </a:solidFill>
              </a:rPr>
              <a:t>19,383</a:t>
            </a:r>
          </a:p>
        </xdr:txBody>
      </xdr:sp>
      <xdr:sp macro="" textlink="">
        <xdr:nvSpPr>
          <xdr:cNvPr id="34" name="Rectangle 33"/>
          <xdr:cNvSpPr>
            <a:spLocks/>
          </xdr:cNvSpPr>
        </xdr:nvSpPr>
        <xdr:spPr bwMode="auto">
          <a:xfrm>
            <a:off x="2132" y="-2366"/>
            <a:ext cx="2027" cy="2686"/>
          </a:xfrm>
          <a:prstGeom prst="rect">
            <a:avLst/>
          </a:prstGeom>
          <a:solidFill>
            <a:schemeClr val="accent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rPr>
              <a:t>Type</a:t>
            </a:r>
            <a:r>
              <a:rPr lang="en-IE" sz="1000" b="1" baseline="0">
                <a:solidFill>
                  <a:schemeClr val="bg1"/>
                </a:solidFill>
              </a:rPr>
              <a:t> of services required in the next  5 years </a:t>
            </a:r>
          </a:p>
          <a:p>
            <a:pPr algn="ctr"/>
            <a:r>
              <a:rPr lang="en-IE" sz="1000" b="1" baseline="0">
                <a:solidFill>
                  <a:schemeClr val="bg1"/>
                </a:solidFill>
              </a:rPr>
              <a:t>(2014-2018)</a:t>
            </a:r>
          </a:p>
          <a:p>
            <a:pPr algn="l"/>
            <a:r>
              <a:rPr lang="en-IE" sz="1000" b="1" u="sng" baseline="0">
                <a:solidFill>
                  <a:schemeClr val="bg1"/>
                </a:solidFill>
              </a:rPr>
              <a:t>                              n             %</a:t>
            </a:r>
          </a:p>
          <a:p>
            <a:pPr algn="l"/>
            <a:r>
              <a:rPr lang="en-IE" sz="1000" u="none" baseline="0">
                <a:solidFill>
                  <a:schemeClr val="bg1"/>
                </a:solidFill>
              </a:rPr>
              <a:t>Residential     2,215    (49.8)</a:t>
            </a:r>
          </a:p>
          <a:p>
            <a:pPr algn="l"/>
            <a:r>
              <a:rPr lang="en-IE" sz="1000" u="none" baseline="0">
                <a:solidFill>
                  <a:schemeClr val="bg1"/>
                </a:solidFill>
              </a:rPr>
              <a:t>service</a:t>
            </a:r>
          </a:p>
          <a:p>
            <a:pPr algn="l"/>
            <a:endParaRPr lang="en-IE" sz="1000" u="none" baseline="0">
              <a:solidFill>
                <a:schemeClr val="bg1"/>
              </a:solidFill>
            </a:endParaRPr>
          </a:p>
          <a:p>
            <a:pPr algn="l"/>
            <a:r>
              <a:rPr lang="en-IE" sz="1000" u="none" baseline="0">
                <a:solidFill>
                  <a:schemeClr val="bg1"/>
                </a:solidFill>
              </a:rPr>
              <a:t>Day service        190      (4.3)</a:t>
            </a:r>
          </a:p>
          <a:p>
            <a:pPr algn="l"/>
            <a:endParaRPr lang="en-IE" sz="1000" u="none" baseline="0">
              <a:solidFill>
                <a:schemeClr val="bg1"/>
              </a:solidFill>
            </a:endParaRPr>
          </a:p>
          <a:p>
            <a:pPr algn="l"/>
            <a:r>
              <a:rPr lang="en-IE" sz="1000" u="none" baseline="0">
                <a:solidFill>
                  <a:schemeClr val="bg1"/>
                </a:solidFill>
              </a:rPr>
              <a:t>Residential</a:t>
            </a:r>
          </a:p>
          <a:p>
            <a:pPr algn="l"/>
            <a:r>
              <a:rPr lang="en-IE" sz="1000" u="none" baseline="0">
                <a:solidFill>
                  <a:schemeClr val="bg1"/>
                </a:solidFill>
              </a:rPr>
              <a:t>support           2,043    (45.9)</a:t>
            </a:r>
          </a:p>
          <a:p>
            <a:pPr algn="l"/>
            <a:r>
              <a:rPr lang="en-IE" sz="1000" u="none" baseline="0">
                <a:solidFill>
                  <a:schemeClr val="bg1"/>
                </a:solidFill>
              </a:rPr>
              <a:t>service</a:t>
            </a:r>
          </a:p>
        </xdr:txBody>
      </xdr:sp>
      <xdr:sp macro="" textlink="">
        <xdr:nvSpPr>
          <xdr:cNvPr id="35" name="Rectangle 34"/>
          <xdr:cNvSpPr>
            <a:spLocks/>
          </xdr:cNvSpPr>
        </xdr:nvSpPr>
        <xdr:spPr bwMode="auto">
          <a:xfrm>
            <a:off x="8183" y="-2351"/>
            <a:ext cx="2066" cy="2641"/>
          </a:xfrm>
          <a:prstGeom prst="rect">
            <a:avLst/>
          </a:prstGeom>
          <a:solidFill>
            <a:schemeClr val="bg1">
              <a:lumMod val="65000"/>
            </a:schemeClr>
          </a:solidFill>
          <a:ln w="9525">
            <a:solidFill>
              <a:schemeClr val="bg1">
                <a:lumMod val="50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Type of service required in the next</a:t>
            </a:r>
            <a:r>
              <a:rPr lang="en-IE" sz="1000" baseline="0">
                <a:solidFill>
                  <a:schemeClr val="bg1"/>
                </a:solidFill>
              </a:rPr>
              <a:t> 5 years</a:t>
            </a:r>
          </a:p>
          <a:p>
            <a:pPr algn="ctr"/>
            <a:r>
              <a:rPr lang="en-IE" sz="1000" baseline="0">
                <a:solidFill>
                  <a:schemeClr val="bg1"/>
                </a:solidFill>
              </a:rPr>
              <a:t>(2014-2018)</a:t>
            </a:r>
          </a:p>
          <a:p>
            <a:pPr algn="l"/>
            <a:r>
              <a:rPr lang="en-IE" sz="1000" u="sng" baseline="0">
                <a:solidFill>
                  <a:schemeClr val="bg1"/>
                </a:solidFill>
              </a:rPr>
              <a:t>                          n              %</a:t>
            </a:r>
          </a:p>
          <a:p>
            <a:pPr algn="l"/>
            <a:r>
              <a:rPr lang="en-IE" sz="1000" u="none" baseline="0">
                <a:solidFill>
                  <a:schemeClr val="bg1"/>
                </a:solidFill>
              </a:rPr>
              <a:t>New service  15,792  (81.5)</a:t>
            </a:r>
          </a:p>
          <a:p>
            <a:pPr algn="l"/>
            <a:r>
              <a:rPr lang="en-IE" sz="1000" u="none" baseline="0">
                <a:solidFill>
                  <a:schemeClr val="bg1"/>
                </a:solidFill>
              </a:rPr>
              <a:t>required</a:t>
            </a:r>
            <a:r>
              <a:rPr lang="en-IE" sz="1000" i="1" u="none" baseline="0">
                <a:solidFill>
                  <a:schemeClr val="bg1"/>
                </a:solidFill>
              </a:rPr>
              <a:t>*</a:t>
            </a:r>
          </a:p>
          <a:p>
            <a:pPr algn="l"/>
            <a:endParaRPr lang="en-IE" sz="1000" u="none" baseline="0">
              <a:solidFill>
                <a:schemeClr val="bg1"/>
              </a:solidFill>
            </a:endParaRPr>
          </a:p>
          <a:p>
            <a:pPr algn="l"/>
            <a:r>
              <a:rPr lang="en-IE" sz="1000" u="none" baseline="0">
                <a:solidFill>
                  <a:schemeClr val="bg1"/>
                </a:solidFill>
              </a:rPr>
              <a:t>Enhanced  </a:t>
            </a:r>
            <a:r>
              <a:rPr lang="en-IE" sz="1000" i="1" u="none" baseline="0">
                <a:solidFill>
                  <a:schemeClr val="bg1"/>
                </a:solidFill>
              </a:rPr>
              <a:t>    </a:t>
            </a:r>
            <a:r>
              <a:rPr lang="en-IE" sz="1000" u="none" baseline="0">
                <a:solidFill>
                  <a:schemeClr val="bg1"/>
                </a:solidFill>
              </a:rPr>
              <a:t>11,487  (59.3)</a:t>
            </a:r>
          </a:p>
          <a:p>
            <a:pPr algn="l"/>
            <a:r>
              <a:rPr lang="en-IE" sz="1000" u="none" baseline="0">
                <a:solidFill>
                  <a:schemeClr val="bg1"/>
                </a:solidFill>
              </a:rPr>
              <a:t>service</a:t>
            </a:r>
          </a:p>
          <a:p>
            <a:pPr algn="l"/>
            <a:r>
              <a:rPr lang="en-IE" sz="1000" u="none" baseline="0">
                <a:solidFill>
                  <a:schemeClr val="bg1"/>
                </a:solidFill>
              </a:rPr>
              <a:t>required</a:t>
            </a:r>
            <a:r>
              <a:rPr lang="en-IE" sz="1100" i="1" baseline="0">
                <a:solidFill>
                  <a:schemeClr val="bg1"/>
                </a:solidFill>
                <a:effectLst/>
                <a:latin typeface="+mn-lt"/>
                <a:ea typeface="+mn-ea"/>
                <a:cs typeface="+mn-cs"/>
              </a:rPr>
              <a:t>†</a:t>
            </a:r>
            <a:endParaRPr lang="en-IE" sz="1000" u="none" baseline="0">
              <a:solidFill>
                <a:schemeClr val="bg1"/>
              </a:solidFill>
            </a:endParaRPr>
          </a:p>
        </xdr:txBody>
      </xdr:sp>
      <xdr:sp macro="" textlink="">
        <xdr:nvSpPr>
          <xdr:cNvPr id="36" name="Freeform 35"/>
          <xdr:cNvSpPr>
            <a:spLocks/>
          </xdr:cNvSpPr>
        </xdr:nvSpPr>
        <xdr:spPr bwMode="auto">
          <a:xfrm>
            <a:off x="5027"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7" name="Rectangle 36"/>
          <xdr:cNvSpPr>
            <a:spLocks/>
          </xdr:cNvSpPr>
        </xdr:nvSpPr>
        <xdr:spPr bwMode="auto">
          <a:xfrm>
            <a:off x="4204" y="-2351"/>
            <a:ext cx="1937" cy="2656"/>
          </a:xfrm>
          <a:prstGeom prst="rect">
            <a:avLst/>
          </a:prstGeom>
          <a:solidFill>
            <a:schemeClr val="accent6">
              <a:lumMod val="75000"/>
            </a:schemeClr>
          </a:solidFill>
          <a:ln w="9525">
            <a:solidFill>
              <a:schemeClr val="accent6"/>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rPr>
              <a:t>Type of service</a:t>
            </a:r>
            <a:r>
              <a:rPr lang="en-IE" sz="1000" b="1" baseline="0">
                <a:solidFill>
                  <a:schemeClr val="bg1"/>
                </a:solidFill>
              </a:rPr>
              <a:t> required in the next 5 years</a:t>
            </a:r>
          </a:p>
          <a:p>
            <a:pPr algn="ctr"/>
            <a:r>
              <a:rPr lang="en-IE" sz="1000" b="1" baseline="0">
                <a:solidFill>
                  <a:schemeClr val="bg1"/>
                </a:solidFill>
              </a:rPr>
              <a:t>(2014-2018)</a:t>
            </a:r>
          </a:p>
          <a:p>
            <a:pPr algn="l"/>
            <a:r>
              <a:rPr lang="en-IE" sz="1000" b="1" u="sng" baseline="0">
                <a:solidFill>
                  <a:schemeClr val="bg1"/>
                </a:solidFill>
              </a:rPr>
              <a:t>                             n            %</a:t>
            </a:r>
          </a:p>
          <a:p>
            <a:pPr algn="l"/>
            <a:r>
              <a:rPr lang="en-IE" sz="1000" u="none" baseline="0">
                <a:solidFill>
                  <a:schemeClr val="bg1"/>
                </a:solidFill>
              </a:rPr>
              <a:t>Residential   2,548    (18.0)</a:t>
            </a:r>
          </a:p>
          <a:p>
            <a:pPr algn="l"/>
            <a:r>
              <a:rPr lang="en-IE" sz="1000" u="none" baseline="0">
                <a:solidFill>
                  <a:schemeClr val="bg1"/>
                </a:solidFill>
              </a:rPr>
              <a:t>service</a:t>
            </a:r>
          </a:p>
          <a:p>
            <a:pPr algn="l"/>
            <a:endParaRPr lang="en-IE" sz="1000" u="none" baseline="0">
              <a:solidFill>
                <a:schemeClr val="bg1"/>
              </a:solidFill>
            </a:endParaRPr>
          </a:p>
          <a:p>
            <a:pPr algn="l"/>
            <a:r>
              <a:rPr lang="en-IE" sz="1000" u="none" baseline="0">
                <a:solidFill>
                  <a:schemeClr val="bg1"/>
                </a:solidFill>
              </a:rPr>
              <a:t>Day service  9,968    (70.2)</a:t>
            </a:r>
          </a:p>
          <a:p>
            <a:pPr algn="l"/>
            <a:endParaRPr lang="en-IE" sz="1000" u="none" baseline="0">
              <a:solidFill>
                <a:schemeClr val="bg1"/>
              </a:solidFill>
            </a:endParaRPr>
          </a:p>
          <a:p>
            <a:pPr algn="l"/>
            <a:r>
              <a:rPr lang="en-IE" sz="1000" u="none" baseline="0">
                <a:solidFill>
                  <a:schemeClr val="bg1"/>
                </a:solidFill>
              </a:rPr>
              <a:t>Residential  1,674     (11.8)</a:t>
            </a:r>
          </a:p>
          <a:p>
            <a:pPr algn="l"/>
            <a:r>
              <a:rPr lang="en-IE" sz="1000" u="none" baseline="0">
                <a:solidFill>
                  <a:schemeClr val="bg1"/>
                </a:solidFill>
              </a:rPr>
              <a:t>support</a:t>
            </a:r>
          </a:p>
          <a:p>
            <a:pPr algn="l"/>
            <a:r>
              <a:rPr lang="en-IE" sz="1000" u="none" baseline="0">
                <a:solidFill>
                  <a:schemeClr val="bg1"/>
                </a:solidFill>
              </a:rPr>
              <a:t>service</a:t>
            </a:r>
            <a:endParaRPr lang="en-IE" sz="1000" u="none">
              <a:solidFill>
                <a:schemeClr val="bg1"/>
              </a:solidFill>
            </a:endParaRPr>
          </a:p>
        </xdr:txBody>
      </xdr:sp>
      <xdr:sp macro="" textlink="">
        <xdr:nvSpPr>
          <xdr:cNvPr id="38" name="Rectangle 37"/>
          <xdr:cNvSpPr>
            <a:spLocks/>
          </xdr:cNvSpPr>
        </xdr:nvSpPr>
        <xdr:spPr bwMode="auto">
          <a:xfrm>
            <a:off x="4252" y="-3627"/>
            <a:ext cx="1754" cy="1141"/>
          </a:xfrm>
          <a:prstGeom prst="rect">
            <a:avLst/>
          </a:prstGeom>
          <a:solidFill>
            <a:sysClr val="window" lastClr="FFFFFF"/>
          </a:solidFill>
          <a:ln w="9525">
            <a:solidFill>
              <a:schemeClr val="accent6"/>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accent6"/>
                </a:solidFill>
              </a:rPr>
              <a:t>Number of places required to be changed or upgraded</a:t>
            </a:r>
          </a:p>
          <a:p>
            <a:pPr algn="ctr"/>
            <a:r>
              <a:rPr lang="en-IE" sz="1000" b="1">
                <a:solidFill>
                  <a:schemeClr val="accent6"/>
                </a:solidFill>
              </a:rPr>
              <a:t>14,190</a:t>
            </a:r>
          </a:p>
        </xdr:txBody>
      </xdr:sp>
      <xdr:sp macro="" textlink="">
        <xdr:nvSpPr>
          <xdr:cNvPr id="39" name="Freeform 38"/>
          <xdr:cNvSpPr>
            <a:spLocks/>
          </xdr:cNvSpPr>
        </xdr:nvSpPr>
        <xdr:spPr bwMode="auto">
          <a:xfrm>
            <a:off x="7034"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40" name="Rectangle 39"/>
          <xdr:cNvSpPr>
            <a:spLocks/>
          </xdr:cNvSpPr>
        </xdr:nvSpPr>
        <xdr:spPr bwMode="auto">
          <a:xfrm>
            <a:off x="6186" y="-2351"/>
            <a:ext cx="1877" cy="2626"/>
          </a:xfrm>
          <a:prstGeom prst="rect">
            <a:avLst/>
          </a:prstGeom>
          <a:solidFill>
            <a:schemeClr val="accent3">
              <a:lumMod val="75000"/>
            </a:schemeClr>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Type of service required</a:t>
            </a:r>
            <a:r>
              <a:rPr lang="en-IE" sz="1000" baseline="0">
                <a:solidFill>
                  <a:schemeClr val="bg1"/>
                </a:solidFill>
              </a:rPr>
              <a:t> i</a:t>
            </a:r>
            <a:r>
              <a:rPr lang="en-IE" sz="1000">
                <a:solidFill>
                  <a:schemeClr val="bg1"/>
                </a:solidFill>
              </a:rPr>
              <a:t>n the next 5 years</a:t>
            </a:r>
          </a:p>
          <a:p>
            <a:pPr algn="ctr"/>
            <a:r>
              <a:rPr lang="en-IE" sz="1000">
                <a:solidFill>
                  <a:schemeClr val="bg1"/>
                </a:solidFill>
              </a:rPr>
              <a:t>(2014-2018)</a:t>
            </a:r>
          </a:p>
          <a:p>
            <a:r>
              <a:rPr lang="en-IE" sz="1000" u="sng">
                <a:solidFill>
                  <a:schemeClr val="bg1"/>
                </a:solidFill>
              </a:rPr>
              <a:t>                        n              %</a:t>
            </a:r>
          </a:p>
          <a:p>
            <a:r>
              <a:rPr lang="en-IE" sz="1000" u="none">
                <a:solidFill>
                  <a:schemeClr val="bg1"/>
                </a:solidFill>
              </a:rPr>
              <a:t>Residential    66      (75.9)</a:t>
            </a:r>
          </a:p>
          <a:p>
            <a:r>
              <a:rPr lang="en-IE" sz="1000" u="none">
                <a:solidFill>
                  <a:schemeClr val="bg1"/>
                </a:solidFill>
              </a:rPr>
              <a:t>Service</a:t>
            </a:r>
          </a:p>
          <a:p>
            <a:endParaRPr lang="en-IE" sz="1000" u="none">
              <a:solidFill>
                <a:schemeClr val="bg1"/>
              </a:solidFill>
            </a:endParaRPr>
          </a:p>
          <a:p>
            <a:r>
              <a:rPr lang="en-IE" sz="1000" u="none">
                <a:solidFill>
                  <a:schemeClr val="bg1"/>
                </a:solidFill>
              </a:rPr>
              <a:t>Day</a:t>
            </a:r>
            <a:r>
              <a:rPr lang="en-IE" sz="1000" u="none" baseline="0">
                <a:solidFill>
                  <a:schemeClr val="bg1"/>
                </a:solidFill>
              </a:rPr>
              <a:t> service    19      (21.8)</a:t>
            </a:r>
          </a:p>
          <a:p>
            <a:r>
              <a:rPr lang="en-IE" sz="1000" u="none" baseline="0">
                <a:solidFill>
                  <a:schemeClr val="bg1"/>
                </a:solidFill>
              </a:rPr>
              <a:t> </a:t>
            </a:r>
          </a:p>
          <a:p>
            <a:r>
              <a:rPr lang="en-IE" sz="1000" u="none" baseline="0">
                <a:solidFill>
                  <a:schemeClr val="bg1"/>
                </a:solidFill>
              </a:rPr>
              <a:t>Residential      3       ( 2.3)</a:t>
            </a:r>
          </a:p>
          <a:p>
            <a:r>
              <a:rPr lang="en-IE" sz="1000" u="none" baseline="0">
                <a:solidFill>
                  <a:schemeClr val="bg1"/>
                </a:solidFill>
              </a:rPr>
              <a:t>support</a:t>
            </a:r>
          </a:p>
          <a:p>
            <a:r>
              <a:rPr lang="en-IE" sz="1000" u="none" baseline="0">
                <a:solidFill>
                  <a:schemeClr val="bg1"/>
                </a:solidFill>
              </a:rPr>
              <a:t>service</a:t>
            </a:r>
            <a:endParaRPr lang="en-IE" sz="1000" u="none">
              <a:solidFill>
                <a:schemeClr val="bg1"/>
              </a:solidFill>
            </a:endParaRPr>
          </a:p>
        </xdr:txBody>
      </xdr:sp>
      <xdr:sp macro="" textlink="">
        <xdr:nvSpPr>
          <xdr:cNvPr id="41" name="Rectangle 40"/>
          <xdr:cNvSpPr>
            <a:spLocks/>
          </xdr:cNvSpPr>
        </xdr:nvSpPr>
        <xdr:spPr bwMode="auto">
          <a:xfrm>
            <a:off x="6128" y="-3627"/>
            <a:ext cx="1905" cy="1141"/>
          </a:xfrm>
          <a:prstGeom prst="rect">
            <a:avLst/>
          </a:prstGeom>
          <a:solidFill>
            <a:sysClr val="window" lastClr="FFFFFF"/>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a:solidFill>
                  <a:schemeClr val="accent3">
                    <a:lumMod val="75000"/>
                  </a:schemeClr>
                </a:solidFill>
              </a:rPr>
              <a:t>Numbers accomodated in psychiatric hospitals who  require services</a:t>
            </a:r>
          </a:p>
          <a:p>
            <a:pPr algn="ctr"/>
            <a:r>
              <a:rPr lang="en-IE" sz="1000" b="1">
                <a:solidFill>
                  <a:schemeClr val="accent3">
                    <a:lumMod val="75000"/>
                  </a:schemeClr>
                </a:solidFill>
              </a:rPr>
              <a:t>87</a:t>
            </a:r>
          </a:p>
          <a:p>
            <a:pPr algn="ctr"/>
            <a:endParaRPr lang="en-IE" sz="1000">
              <a:solidFill>
                <a:schemeClr val="accent3">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135466</xdr:colOff>
      <xdr:row>1</xdr:row>
      <xdr:rowOff>42315</xdr:rowOff>
    </xdr:from>
    <xdr:to>
      <xdr:col>11</xdr:col>
      <xdr:colOff>285090</xdr:colOff>
      <xdr:row>34</xdr:row>
      <xdr:rowOff>70742</xdr:rowOff>
    </xdr:to>
    <xdr:pic>
      <xdr:nvPicPr>
        <xdr:cNvPr id="3" name="Picture 2"/>
        <xdr:cNvPicPr>
          <a:picLocks noChangeAspect="1"/>
        </xdr:cNvPicPr>
      </xdr:nvPicPr>
      <xdr:blipFill>
        <a:blip xmlns:r="http://schemas.openxmlformats.org/officeDocument/2006/relationships" r:embed="rId1"/>
        <a:stretch>
          <a:fillRect/>
        </a:stretch>
      </xdr:blipFill>
      <xdr:spPr>
        <a:xfrm>
          <a:off x="135466" y="423315"/>
          <a:ext cx="7041491" cy="56164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elly\AppData\Local\Microsoft\Windows\Temporary%20Internet%20Files\Content.Outlook\S2Y9EB2A\NIDD%20ALL%20Table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TABLES NEW"/>
      <sheetName val="Fig 2.1"/>
      <sheetName val="Table 2.1"/>
      <sheetName val="Fig 2.2"/>
      <sheetName val="Table2.2"/>
      <sheetName val="Table 2.3"/>
      <sheetName val="Figure 2.3"/>
      <sheetName val="Table 2.4"/>
      <sheetName val="Figure 2.4"/>
      <sheetName val="Table 2.5"/>
      <sheetName val="Figure 3.1"/>
      <sheetName val="Key TRENDS 96-2013"/>
      <sheetName val="Table 3.1"/>
      <sheetName val="Table 3.2"/>
      <sheetName val="Table 3.3"/>
      <sheetName val="Figure 3.2"/>
      <sheetName val="table 3.4"/>
      <sheetName val="Table 3.5"/>
      <sheetName val="Table 3.6"/>
      <sheetName val="Table 3.7"/>
      <sheetName val="Table 3.8"/>
      <sheetName val="Table 3.9"/>
      <sheetName val="Figure 4.1 "/>
      <sheetName val="Table 4.1"/>
      <sheetName val="Table 4.2"/>
      <sheetName val="Table 4.3"/>
      <sheetName val="Table 4.4"/>
      <sheetName val="Table 4.5"/>
      <sheetName val="Table 4.6"/>
      <sheetName val="Table 4.7"/>
      <sheetName val="Table 4.8"/>
      <sheetName val="Table 4.9"/>
      <sheetName val="Table 4.10"/>
      <sheetName val="Table 4.11"/>
      <sheetName val="Table 4.12"/>
      <sheetName val="Table 4.13"/>
      <sheetName val="Table 4.14"/>
      <sheetName val="Table 4.15"/>
      <sheetName val="Table 4.16"/>
      <sheetName val="Table 4.17"/>
      <sheetName val="Figure 4.2"/>
      <sheetName val="Table 4.18"/>
      <sheetName val="Table 4.19"/>
      <sheetName val="Appendix C"/>
      <sheetName val="Lho &amp; Respi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Number</v>
          </cell>
          <cell r="D2" t="str">
            <v>Median</v>
          </cell>
        </row>
        <row r="3">
          <cell r="A3" t="str">
            <v>Not verified</v>
          </cell>
          <cell r="C3">
            <v>120</v>
          </cell>
          <cell r="D3">
            <v>12</v>
          </cell>
        </row>
        <row r="4">
          <cell r="A4" t="str">
            <v>Mild</v>
          </cell>
          <cell r="C4">
            <v>1002</v>
          </cell>
          <cell r="D4">
            <v>14</v>
          </cell>
        </row>
        <row r="5">
          <cell r="A5" t="str">
            <v>Moderate</v>
          </cell>
          <cell r="C5">
            <v>2578</v>
          </cell>
          <cell r="D5">
            <v>18</v>
          </cell>
        </row>
        <row r="6">
          <cell r="A6" t="str">
            <v>Severe</v>
          </cell>
          <cell r="C6">
            <v>874</v>
          </cell>
          <cell r="D6">
            <v>26</v>
          </cell>
        </row>
        <row r="7">
          <cell r="A7" t="str">
            <v>Profound</v>
          </cell>
          <cell r="C7">
            <v>173</v>
          </cell>
          <cell r="D7">
            <v>28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
          <cell r="B1" t="str">
            <v>Currently receiving this input</v>
          </cell>
        </row>
      </sheetData>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view="pageBreakPreview" zoomScaleNormal="100" zoomScaleSheetLayoutView="100" workbookViewId="0">
      <selection activeCell="L25" sqref="L25"/>
    </sheetView>
  </sheetViews>
  <sheetFormatPr defaultRowHeight="14.4" x14ac:dyDescent="0.3"/>
  <cols>
    <col min="1" max="1" width="5.44140625" customWidth="1"/>
    <col min="2" max="2" width="6.88671875" customWidth="1"/>
    <col min="3" max="3" width="4.77734375" customWidth="1"/>
    <col min="5" max="5" width="10.109375" customWidth="1"/>
    <col min="7" max="7" width="12.109375" customWidth="1"/>
    <col min="8" max="8" width="9.88671875" customWidth="1"/>
    <col min="12" max="12" width="7.109375" customWidth="1"/>
    <col min="13" max="13" width="5.5546875" customWidth="1"/>
  </cols>
  <sheetData>
    <row r="1" spans="1:5" s="516" customFormat="1" ht="30" customHeight="1" x14ac:dyDescent="0.3">
      <c r="A1" s="518" t="s">
        <v>541</v>
      </c>
      <c r="B1" s="518"/>
    </row>
    <row r="2" spans="1:5" x14ac:dyDescent="0.3">
      <c r="B2" s="46"/>
    </row>
    <row r="3" spans="1:5" x14ac:dyDescent="0.3">
      <c r="B3" s="45"/>
    </row>
    <row r="4" spans="1:5" x14ac:dyDescent="0.3">
      <c r="B4" s="45"/>
    </row>
    <row r="5" spans="1:5" x14ac:dyDescent="0.3">
      <c r="B5" s="45"/>
    </row>
    <row r="6" spans="1:5" x14ac:dyDescent="0.3">
      <c r="B6" s="45"/>
    </row>
    <row r="7" spans="1:5" x14ac:dyDescent="0.3">
      <c r="B7" s="45"/>
    </row>
    <row r="8" spans="1:5" x14ac:dyDescent="0.3">
      <c r="B8" s="45"/>
    </row>
    <row r="9" spans="1:5" x14ac:dyDescent="0.3">
      <c r="B9" s="45"/>
    </row>
    <row r="10" spans="1:5" x14ac:dyDescent="0.3">
      <c r="B10" s="45"/>
    </row>
    <row r="11" spans="1:5" ht="14.4" customHeight="1" x14ac:dyDescent="0.3">
      <c r="B11" s="45"/>
      <c r="C11" s="696" t="s">
        <v>548</v>
      </c>
      <c r="D11" s="696"/>
      <c r="E11" s="696"/>
    </row>
    <row r="12" spans="1:5" ht="14.4" customHeight="1" x14ac:dyDescent="0.3">
      <c r="B12" s="45"/>
      <c r="C12" s="696"/>
      <c r="D12" s="696"/>
      <c r="E12" s="696"/>
    </row>
    <row r="13" spans="1:5" x14ac:dyDescent="0.3">
      <c r="B13" s="45"/>
    </row>
    <row r="14" spans="1:5" x14ac:dyDescent="0.3">
      <c r="B14" s="45"/>
    </row>
    <row r="15" spans="1:5" x14ac:dyDescent="0.3">
      <c r="B15" s="45"/>
    </row>
    <row r="16" spans="1:5" x14ac:dyDescent="0.3">
      <c r="B16" s="45"/>
    </row>
    <row r="17" spans="1:7" x14ac:dyDescent="0.3">
      <c r="B17" s="45"/>
    </row>
    <row r="18" spans="1:7" x14ac:dyDescent="0.3">
      <c r="B18" s="45"/>
    </row>
    <row r="19" spans="1:7" x14ac:dyDescent="0.3">
      <c r="B19" s="45"/>
    </row>
    <row r="20" spans="1:7" x14ac:dyDescent="0.3">
      <c r="B20" s="45"/>
    </row>
    <row r="21" spans="1:7" x14ac:dyDescent="0.3">
      <c r="B21" s="45"/>
    </row>
    <row r="22" spans="1:7" x14ac:dyDescent="0.3">
      <c r="B22" s="45"/>
    </row>
    <row r="24" spans="1:7" x14ac:dyDescent="0.3">
      <c r="B24" s="95"/>
    </row>
    <row r="26" spans="1:7" s="76" customFormat="1" ht="46.8" customHeight="1" x14ac:dyDescent="0.3">
      <c r="A26" s="697" t="s">
        <v>403</v>
      </c>
      <c r="B26" s="697"/>
      <c r="C26" s="697"/>
      <c r="D26" s="697"/>
      <c r="E26" s="697"/>
      <c r="F26" s="697"/>
      <c r="G26" s="697"/>
    </row>
    <row r="28" spans="1:7" s="96" customFormat="1" x14ac:dyDescent="0.3"/>
  </sheetData>
  <mergeCells count="2">
    <mergeCell ref="C11:E12"/>
    <mergeCell ref="A26:G26"/>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view="pageBreakPreview" topLeftCell="A7" zoomScaleNormal="100" zoomScaleSheetLayoutView="100" workbookViewId="0">
      <selection sqref="A1:XFD1"/>
    </sheetView>
  </sheetViews>
  <sheetFormatPr defaultRowHeight="14.4" x14ac:dyDescent="0.3"/>
  <cols>
    <col min="1" max="1" width="5.88671875" customWidth="1"/>
    <col min="6" max="6" width="13.5546875" customWidth="1"/>
    <col min="10" max="10" width="11.44140625" customWidth="1"/>
    <col min="12" max="12" width="15.33203125" customWidth="1"/>
  </cols>
  <sheetData>
    <row r="1" spans="1:16" s="516" customFormat="1" ht="13.2" x14ac:dyDescent="0.3">
      <c r="A1" s="523" t="s">
        <v>429</v>
      </c>
      <c r="B1" s="523"/>
      <c r="C1" s="523"/>
      <c r="D1" s="523"/>
      <c r="E1" s="523"/>
      <c r="F1" s="523"/>
      <c r="G1" s="523"/>
      <c r="H1" s="524"/>
      <c r="I1" s="524"/>
      <c r="J1" s="524"/>
      <c r="K1" s="524"/>
      <c r="L1" s="524"/>
      <c r="M1" s="524"/>
      <c r="N1" s="524"/>
      <c r="O1" s="524"/>
      <c r="P1" s="524"/>
    </row>
    <row r="2" spans="1:16" x14ac:dyDescent="0.3">
      <c r="A2" s="3"/>
      <c r="B2" s="3"/>
      <c r="C2" s="3"/>
      <c r="D2" s="3"/>
      <c r="E2" s="3"/>
      <c r="F2" s="3"/>
      <c r="G2" s="3"/>
      <c r="H2" s="3"/>
      <c r="I2" s="3"/>
      <c r="J2" s="3"/>
      <c r="K2" s="3"/>
      <c r="L2" s="3"/>
      <c r="M2" s="3"/>
      <c r="N2" s="3"/>
      <c r="O2" s="3"/>
      <c r="P2" s="3"/>
    </row>
    <row r="3" spans="1:16" ht="15" x14ac:dyDescent="0.25">
      <c r="A3" s="3"/>
      <c r="B3" s="3"/>
      <c r="C3" s="3"/>
      <c r="D3" s="3"/>
      <c r="E3" s="3"/>
      <c r="F3" s="3"/>
      <c r="G3" s="3"/>
      <c r="H3" s="3"/>
      <c r="I3" s="3"/>
      <c r="J3" s="3"/>
      <c r="K3" s="3"/>
      <c r="L3" s="3"/>
      <c r="M3" s="3"/>
      <c r="N3" s="3"/>
      <c r="O3" s="3"/>
      <c r="P3" s="3"/>
    </row>
    <row r="4" spans="1:16" ht="15" x14ac:dyDescent="0.25">
      <c r="A4" s="3"/>
      <c r="B4" s="3"/>
      <c r="C4" s="3"/>
      <c r="D4" s="3"/>
      <c r="E4" s="3"/>
      <c r="F4" s="3"/>
      <c r="G4" s="3"/>
      <c r="H4" s="3"/>
      <c r="I4" s="3"/>
      <c r="J4" s="3"/>
      <c r="K4" s="3"/>
      <c r="L4" s="3"/>
      <c r="M4" s="3"/>
      <c r="N4" s="3"/>
      <c r="O4" s="3"/>
      <c r="P4" s="3"/>
    </row>
    <row r="5" spans="1:16" ht="15" x14ac:dyDescent="0.25">
      <c r="A5" s="3"/>
      <c r="B5" s="3"/>
      <c r="C5" s="3"/>
      <c r="D5" s="3"/>
      <c r="E5" s="3"/>
      <c r="F5" s="3"/>
      <c r="G5" s="3"/>
      <c r="H5" s="3"/>
      <c r="I5" s="3"/>
      <c r="J5" s="3"/>
      <c r="K5" s="3"/>
      <c r="L5" s="3"/>
      <c r="M5" s="3"/>
      <c r="N5" s="3"/>
      <c r="O5" s="3"/>
      <c r="P5" s="3"/>
    </row>
    <row r="6" spans="1:16" ht="15" x14ac:dyDescent="0.25">
      <c r="A6" s="3"/>
      <c r="B6" s="3"/>
      <c r="C6" s="3"/>
      <c r="D6" s="3"/>
      <c r="E6" s="74"/>
      <c r="F6" s="71"/>
      <c r="G6" s="74"/>
      <c r="H6" s="74"/>
      <c r="I6" s="74"/>
      <c r="J6" s="3"/>
      <c r="K6" s="3"/>
      <c r="L6" s="3"/>
      <c r="M6" s="3"/>
      <c r="N6" s="3"/>
      <c r="O6" s="3"/>
      <c r="P6" s="3"/>
    </row>
    <row r="7" spans="1:16" ht="15" x14ac:dyDescent="0.25">
      <c r="A7" s="3"/>
      <c r="B7" s="3"/>
      <c r="C7" s="3"/>
      <c r="D7" s="69"/>
      <c r="E7" s="3"/>
      <c r="F7" s="3"/>
      <c r="G7" s="3"/>
      <c r="H7" s="3"/>
      <c r="I7" s="73"/>
      <c r="J7" s="3"/>
      <c r="K7" s="3"/>
      <c r="L7" s="3"/>
      <c r="M7" s="3"/>
      <c r="N7" s="3"/>
      <c r="O7" s="3"/>
      <c r="P7" s="3"/>
    </row>
    <row r="8" spans="1:16" ht="15" x14ac:dyDescent="0.25">
      <c r="A8" s="3"/>
      <c r="B8" s="3"/>
      <c r="C8" s="3"/>
      <c r="D8" s="69"/>
      <c r="E8" s="3"/>
      <c r="F8" s="3"/>
      <c r="G8" s="3"/>
      <c r="H8" s="3"/>
      <c r="I8" s="69"/>
      <c r="J8" s="3"/>
      <c r="K8" s="3"/>
      <c r="L8" s="3"/>
      <c r="M8" s="3"/>
      <c r="N8" s="3"/>
      <c r="O8" s="3"/>
      <c r="P8" s="3"/>
    </row>
    <row r="9" spans="1:16" ht="15" x14ac:dyDescent="0.25">
      <c r="A9" s="3"/>
      <c r="B9" s="3"/>
      <c r="C9" s="3"/>
      <c r="D9" s="3"/>
      <c r="E9" s="3"/>
      <c r="F9" s="3"/>
      <c r="G9" s="3"/>
      <c r="H9" s="3"/>
      <c r="I9" s="3"/>
      <c r="J9" s="3"/>
      <c r="K9" s="3"/>
      <c r="L9" s="75"/>
      <c r="M9" s="3"/>
      <c r="N9" s="3"/>
      <c r="O9" s="3"/>
      <c r="P9" s="3"/>
    </row>
    <row r="10" spans="1:16" ht="15" x14ac:dyDescent="0.25">
      <c r="A10" s="3"/>
      <c r="B10" s="3"/>
      <c r="C10" s="3"/>
      <c r="D10" s="3"/>
      <c r="E10" s="3"/>
      <c r="F10" s="3"/>
      <c r="G10" s="3"/>
      <c r="H10" s="3"/>
      <c r="I10" s="3"/>
      <c r="J10" s="3"/>
      <c r="K10" s="3"/>
      <c r="L10" s="75"/>
      <c r="M10" s="3"/>
      <c r="N10" s="3"/>
      <c r="O10" s="3"/>
      <c r="P10" s="3"/>
    </row>
    <row r="11" spans="1:16" ht="15" x14ac:dyDescent="0.25">
      <c r="A11" s="3"/>
      <c r="B11" s="3"/>
      <c r="C11" s="3"/>
      <c r="D11" s="3"/>
      <c r="E11" s="3"/>
      <c r="F11" s="3"/>
      <c r="G11" s="3"/>
      <c r="H11" s="3"/>
      <c r="I11" s="3"/>
      <c r="J11" s="3"/>
      <c r="K11" s="3"/>
      <c r="L11" s="3"/>
      <c r="M11" s="3"/>
      <c r="N11" s="3"/>
      <c r="O11" s="3"/>
      <c r="P11" s="3"/>
    </row>
    <row r="12" spans="1:16" ht="15" x14ac:dyDescent="0.25">
      <c r="A12" s="3"/>
      <c r="B12" s="3"/>
      <c r="C12" s="3"/>
      <c r="D12" s="71"/>
      <c r="E12" s="72"/>
      <c r="F12" s="3"/>
      <c r="G12" s="3"/>
      <c r="H12" s="3"/>
      <c r="I12" s="71"/>
      <c r="J12" s="72"/>
      <c r="K12" s="3"/>
      <c r="L12" s="3"/>
      <c r="M12" s="3"/>
      <c r="N12" s="3"/>
      <c r="O12" s="3"/>
      <c r="P12" s="3"/>
    </row>
    <row r="13" spans="1:16" ht="15" x14ac:dyDescent="0.25">
      <c r="A13" s="3"/>
      <c r="B13" s="3"/>
      <c r="C13" s="69"/>
      <c r="D13" s="3"/>
      <c r="E13" s="73"/>
      <c r="F13" s="3"/>
      <c r="G13" s="3"/>
      <c r="H13" s="69"/>
      <c r="I13" s="70"/>
      <c r="J13" s="73"/>
      <c r="K13" s="3"/>
      <c r="L13" s="3"/>
      <c r="M13" s="3"/>
      <c r="N13" s="3"/>
      <c r="O13" s="3"/>
      <c r="P13" s="3"/>
    </row>
    <row r="14" spans="1:16" ht="15" x14ac:dyDescent="0.25">
      <c r="A14" s="3"/>
      <c r="B14" s="3"/>
      <c r="C14" s="3"/>
      <c r="D14" s="3"/>
      <c r="E14" s="3"/>
      <c r="F14" s="3"/>
      <c r="G14" s="3"/>
      <c r="H14" s="3"/>
      <c r="I14" s="3"/>
      <c r="J14" s="3"/>
      <c r="K14" s="3"/>
      <c r="L14" s="3"/>
      <c r="M14" s="3"/>
      <c r="N14" s="3"/>
      <c r="O14" s="3"/>
      <c r="P14" s="3"/>
    </row>
    <row r="15" spans="1:16" ht="15" x14ac:dyDescent="0.25">
      <c r="A15" s="3"/>
      <c r="B15" s="3"/>
      <c r="C15" s="3"/>
      <c r="D15" s="3"/>
      <c r="E15" s="3"/>
      <c r="F15" s="3"/>
      <c r="G15" s="3"/>
      <c r="H15" s="3"/>
      <c r="I15" s="3"/>
      <c r="J15" s="3"/>
      <c r="K15" s="3"/>
      <c r="L15" s="3"/>
      <c r="M15" s="3"/>
      <c r="N15" s="3"/>
      <c r="O15" s="3"/>
      <c r="P15" s="3"/>
    </row>
    <row r="16" spans="1:16" ht="15" x14ac:dyDescent="0.25">
      <c r="A16" s="3"/>
      <c r="B16" s="3"/>
      <c r="C16" s="3"/>
      <c r="D16" s="3"/>
      <c r="E16" s="3"/>
      <c r="F16" s="3"/>
      <c r="G16" s="3"/>
      <c r="H16" s="3"/>
      <c r="I16" s="3"/>
      <c r="J16" s="3"/>
      <c r="K16" s="3"/>
      <c r="L16" s="3"/>
      <c r="M16" s="3"/>
      <c r="N16" s="3"/>
      <c r="O16" s="3"/>
      <c r="P16" s="3"/>
    </row>
    <row r="17" spans="1:16" ht="15" x14ac:dyDescent="0.25">
      <c r="A17" s="3"/>
      <c r="B17" s="3"/>
      <c r="C17" s="3"/>
      <c r="D17" s="3"/>
      <c r="E17" s="3"/>
      <c r="F17" s="3"/>
      <c r="G17" s="3"/>
      <c r="H17" s="3"/>
      <c r="I17" s="3"/>
      <c r="J17" s="3"/>
      <c r="K17" s="3"/>
      <c r="L17" s="3"/>
      <c r="M17" s="3"/>
      <c r="N17" s="3"/>
      <c r="O17" s="3"/>
      <c r="P17" s="3"/>
    </row>
    <row r="18" spans="1:16" x14ac:dyDescent="0.3">
      <c r="A18" s="3"/>
      <c r="B18" s="3"/>
      <c r="C18" s="3"/>
      <c r="D18" s="3"/>
      <c r="E18" s="3"/>
      <c r="F18" s="3"/>
      <c r="G18" s="3"/>
      <c r="H18" s="3"/>
      <c r="I18" s="3"/>
      <c r="J18" s="3"/>
      <c r="K18" s="3"/>
      <c r="L18" s="3"/>
      <c r="M18" s="3"/>
      <c r="N18" s="3"/>
      <c r="O18" s="3"/>
      <c r="P18" s="3"/>
    </row>
    <row r="19" spans="1:16" x14ac:dyDescent="0.3">
      <c r="A19" s="3"/>
      <c r="B19" s="3"/>
      <c r="C19" s="3"/>
      <c r="D19" s="3"/>
      <c r="E19" s="3"/>
      <c r="F19" s="3"/>
      <c r="G19" s="3"/>
      <c r="H19" s="3"/>
      <c r="I19" s="3"/>
      <c r="J19" s="3"/>
      <c r="K19" s="3"/>
      <c r="L19" s="3"/>
      <c r="M19" s="3"/>
      <c r="N19" s="3"/>
      <c r="O19" s="3"/>
      <c r="P19" s="3"/>
    </row>
    <row r="20" spans="1:16" x14ac:dyDescent="0.3">
      <c r="A20" s="3"/>
      <c r="B20" s="3"/>
      <c r="C20" s="3"/>
      <c r="D20" s="3"/>
      <c r="E20" s="3"/>
      <c r="F20" s="3"/>
      <c r="G20" s="3"/>
      <c r="H20" s="3"/>
      <c r="I20" s="3"/>
      <c r="J20" s="3"/>
      <c r="K20" s="3"/>
      <c r="L20" s="3"/>
      <c r="M20" s="3"/>
      <c r="N20" s="3"/>
      <c r="O20" s="3"/>
      <c r="P20" s="3"/>
    </row>
    <row r="21" spans="1:16" x14ac:dyDescent="0.3">
      <c r="A21" s="3"/>
      <c r="B21" s="3"/>
      <c r="C21" s="3"/>
      <c r="D21" s="3"/>
      <c r="E21" s="3"/>
      <c r="F21" s="3"/>
      <c r="G21" s="3"/>
      <c r="H21" s="3"/>
      <c r="I21" s="3"/>
      <c r="J21" s="3"/>
      <c r="K21" s="3"/>
      <c r="L21" s="3"/>
      <c r="M21" s="3"/>
      <c r="N21" s="3"/>
      <c r="O21" s="3"/>
      <c r="P21" s="3"/>
    </row>
    <row r="22" spans="1:16" x14ac:dyDescent="0.3">
      <c r="A22" s="3"/>
      <c r="B22" s="3"/>
      <c r="C22" s="3"/>
      <c r="D22" s="3"/>
      <c r="E22" s="3"/>
      <c r="F22" s="3"/>
      <c r="G22" s="3"/>
      <c r="H22" s="3"/>
      <c r="I22" s="3"/>
      <c r="J22" s="3"/>
      <c r="K22" s="3"/>
      <c r="L22" s="3"/>
      <c r="M22" s="3"/>
      <c r="N22" s="3"/>
      <c r="O22" s="3"/>
      <c r="P22" s="3"/>
    </row>
    <row r="23" spans="1:16" x14ac:dyDescent="0.3">
      <c r="A23" s="3"/>
      <c r="B23" s="3"/>
      <c r="C23" s="3"/>
      <c r="D23" s="3"/>
      <c r="E23" s="3"/>
      <c r="F23" s="3"/>
      <c r="G23" s="3"/>
      <c r="H23" s="3"/>
      <c r="I23" s="3"/>
      <c r="J23" s="3"/>
      <c r="K23" s="3"/>
      <c r="L23" s="3"/>
      <c r="M23" s="3"/>
      <c r="N23" s="3"/>
      <c r="O23" s="3"/>
      <c r="P23" s="3"/>
    </row>
    <row r="24" spans="1:16" x14ac:dyDescent="0.3">
      <c r="A24" s="3"/>
      <c r="B24" s="3"/>
      <c r="C24" s="3"/>
      <c r="D24" s="3"/>
      <c r="E24" s="3"/>
      <c r="F24" s="3"/>
      <c r="G24" s="3"/>
      <c r="H24" s="3"/>
      <c r="I24" s="3"/>
      <c r="J24" s="3"/>
      <c r="K24" s="3"/>
      <c r="L24" s="3"/>
      <c r="M24" s="3"/>
      <c r="N24" s="3"/>
      <c r="O24" s="3"/>
      <c r="P24" s="3"/>
    </row>
    <row r="25" spans="1:16" x14ac:dyDescent="0.3">
      <c r="A25" s="3"/>
      <c r="B25" s="3"/>
      <c r="C25" s="3"/>
      <c r="D25" s="3"/>
      <c r="E25" s="3"/>
      <c r="F25" s="3"/>
      <c r="G25" s="3"/>
      <c r="H25" s="3"/>
      <c r="I25" s="3"/>
      <c r="J25" s="3"/>
      <c r="K25" s="3"/>
      <c r="L25" s="3"/>
      <c r="M25" s="3"/>
      <c r="N25" s="3"/>
      <c r="O25" s="3"/>
      <c r="P25" s="3"/>
    </row>
    <row r="26" spans="1:16" x14ac:dyDescent="0.3">
      <c r="A26" s="3"/>
      <c r="B26" s="3"/>
      <c r="C26" s="3"/>
      <c r="D26" s="3"/>
      <c r="E26" s="3"/>
      <c r="F26" s="3"/>
      <c r="G26" s="3"/>
      <c r="H26" s="3"/>
      <c r="I26" s="3"/>
      <c r="J26" s="3"/>
      <c r="K26" s="3"/>
      <c r="L26" s="3"/>
      <c r="M26" s="3"/>
      <c r="N26" s="3"/>
      <c r="O26" s="3"/>
      <c r="P26" s="3"/>
    </row>
    <row r="27" spans="1:16" x14ac:dyDescent="0.3">
      <c r="A27" s="3"/>
      <c r="B27" s="3"/>
      <c r="C27" s="3"/>
      <c r="D27" s="3"/>
      <c r="E27" s="3"/>
      <c r="F27" s="3"/>
      <c r="G27" s="3"/>
      <c r="H27" s="3"/>
      <c r="I27" s="3"/>
      <c r="J27" s="3"/>
      <c r="K27" s="3"/>
      <c r="L27" s="3"/>
      <c r="M27" s="3"/>
      <c r="N27" s="3"/>
      <c r="O27" s="3"/>
      <c r="P27" s="3"/>
    </row>
    <row r="28" spans="1:16" ht="15" customHeight="1" x14ac:dyDescent="0.3">
      <c r="A28" s="716"/>
      <c r="B28" s="716"/>
      <c r="C28" s="716"/>
      <c r="D28" s="716"/>
      <c r="E28" s="716"/>
      <c r="F28" s="716"/>
      <c r="G28" s="716"/>
      <c r="H28" s="716"/>
      <c r="I28" s="716"/>
      <c r="J28" s="716"/>
      <c r="K28" s="3"/>
      <c r="L28" s="3"/>
      <c r="M28" s="3"/>
      <c r="N28" s="3"/>
      <c r="O28" s="3"/>
      <c r="P28" s="3"/>
    </row>
    <row r="29" spans="1:16" ht="25.95" customHeight="1" x14ac:dyDescent="0.3">
      <c r="A29" s="716" t="s">
        <v>479</v>
      </c>
      <c r="B29" s="716"/>
      <c r="C29" s="716"/>
      <c r="D29" s="716"/>
      <c r="E29" s="716"/>
      <c r="F29" s="716"/>
      <c r="G29" s="716"/>
      <c r="H29" s="716"/>
      <c r="I29" s="716"/>
      <c r="J29" s="716"/>
      <c r="K29" s="716"/>
      <c r="L29" s="716"/>
      <c r="M29" s="3"/>
      <c r="N29" s="3"/>
      <c r="O29" s="3"/>
      <c r="P29" s="3"/>
    </row>
    <row r="30" spans="1:16" s="98" customFormat="1" ht="19.5" customHeight="1" x14ac:dyDescent="0.3">
      <c r="A30" s="717" t="s">
        <v>425</v>
      </c>
      <c r="B30" s="717"/>
      <c r="C30" s="717"/>
      <c r="D30" s="717"/>
      <c r="E30" s="717"/>
      <c r="F30" s="717"/>
      <c r="G30" s="717"/>
      <c r="H30" s="717"/>
      <c r="I30" s="717"/>
      <c r="J30" s="717"/>
      <c r="K30" s="717"/>
      <c r="L30" s="717"/>
      <c r="M30" s="307"/>
      <c r="O30" s="307"/>
      <c r="P30" s="307"/>
    </row>
    <row r="31" spans="1:16" x14ac:dyDescent="0.3">
      <c r="G31" s="3"/>
      <c r="H31" s="3"/>
      <c r="I31" s="3"/>
      <c r="J31" s="3"/>
      <c r="K31" s="3"/>
      <c r="L31" s="3"/>
      <c r="M31" s="3"/>
      <c r="N31" s="3"/>
      <c r="O31" s="3"/>
      <c r="P31" s="3"/>
    </row>
    <row r="34" spans="1:7" x14ac:dyDescent="0.3">
      <c r="A34" s="715"/>
      <c r="B34" s="715"/>
      <c r="C34" s="715"/>
      <c r="D34" s="715"/>
      <c r="E34" s="715"/>
      <c r="F34" s="715"/>
      <c r="G34" s="715"/>
    </row>
  </sheetData>
  <dataConsolidate/>
  <mergeCells count="4">
    <mergeCell ref="A34:G34"/>
    <mergeCell ref="A28:J28"/>
    <mergeCell ref="A29:L29"/>
    <mergeCell ref="A30:L30"/>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view="pageBreakPreview" zoomScaleNormal="100" zoomScaleSheetLayoutView="100" workbookViewId="0">
      <selection sqref="A1:XFD1"/>
    </sheetView>
  </sheetViews>
  <sheetFormatPr defaultColWidth="9.109375" defaultRowHeight="14.4" x14ac:dyDescent="0.3"/>
  <cols>
    <col min="1" max="1" width="36.6640625" style="98" customWidth="1"/>
    <col min="2" max="2" width="17.5546875" style="320" customWidth="1"/>
    <col min="3" max="3" width="18.88671875" style="98" customWidth="1"/>
    <col min="4" max="16384" width="9.109375" style="98"/>
  </cols>
  <sheetData>
    <row r="1" spans="1:3" s="516" customFormat="1" ht="30" customHeight="1" x14ac:dyDescent="0.3">
      <c r="A1" s="718" t="s">
        <v>397</v>
      </c>
      <c r="B1" s="719"/>
      <c r="C1" s="719"/>
    </row>
    <row r="2" spans="1:3" ht="21" customHeight="1" x14ac:dyDescent="0.25">
      <c r="A2" s="304" t="s">
        <v>0</v>
      </c>
      <c r="B2" s="305" t="s">
        <v>190</v>
      </c>
      <c r="C2" s="305" t="s">
        <v>191</v>
      </c>
    </row>
    <row r="3" spans="1:3" ht="21" customHeight="1" x14ac:dyDescent="0.25">
      <c r="A3" s="308" t="s">
        <v>354</v>
      </c>
      <c r="B3" s="309">
        <v>19329</v>
      </c>
      <c r="C3" s="310">
        <v>69.8</v>
      </c>
    </row>
    <row r="4" spans="1:3" ht="21" customHeight="1" x14ac:dyDescent="0.25">
      <c r="A4" s="308" t="s">
        <v>532</v>
      </c>
      <c r="B4" s="311">
        <v>7797</v>
      </c>
      <c r="C4" s="312">
        <v>28.2</v>
      </c>
    </row>
    <row r="5" spans="1:3" ht="21" customHeight="1" x14ac:dyDescent="0.25">
      <c r="A5" s="313" t="s">
        <v>157</v>
      </c>
      <c r="B5" s="311">
        <v>175</v>
      </c>
      <c r="C5" s="312">
        <v>0.6</v>
      </c>
    </row>
    <row r="6" spans="1:3" ht="21" customHeight="1" x14ac:dyDescent="0.25">
      <c r="A6" s="313" t="s">
        <v>1</v>
      </c>
      <c r="B6" s="311">
        <v>17</v>
      </c>
      <c r="C6" s="312">
        <v>0.1</v>
      </c>
    </row>
    <row r="7" spans="1:3" ht="21" customHeight="1" x14ac:dyDescent="0.25">
      <c r="A7" s="313" t="s">
        <v>2</v>
      </c>
      <c r="B7" s="311">
        <v>234</v>
      </c>
      <c r="C7" s="312">
        <v>0.8</v>
      </c>
    </row>
    <row r="8" spans="1:3" ht="21" customHeight="1" x14ac:dyDescent="0.25">
      <c r="A8" s="314" t="s">
        <v>3</v>
      </c>
      <c r="B8" s="315">
        <v>139</v>
      </c>
      <c r="C8" s="316">
        <v>0.5</v>
      </c>
    </row>
    <row r="9" spans="1:3" ht="21" customHeight="1" x14ac:dyDescent="0.3">
      <c r="A9" s="317" t="s">
        <v>4</v>
      </c>
      <c r="B9" s="318">
        <v>27691</v>
      </c>
      <c r="C9" s="319">
        <v>100</v>
      </c>
    </row>
    <row r="10" spans="1:3" ht="21" customHeight="1" x14ac:dyDescent="0.3">
      <c r="A10" s="55" t="s">
        <v>425</v>
      </c>
      <c r="B10" s="306"/>
      <c r="C10" s="306"/>
    </row>
    <row r="11" spans="1:3" x14ac:dyDescent="0.3">
      <c r="B11" s="307"/>
    </row>
    <row r="12" spans="1:3" x14ac:dyDescent="0.3">
      <c r="B12" s="307"/>
    </row>
    <row r="13" spans="1:3" x14ac:dyDescent="0.3">
      <c r="B13" s="307"/>
    </row>
    <row r="14" spans="1:3" x14ac:dyDescent="0.3">
      <c r="B14" s="307"/>
    </row>
    <row r="15" spans="1:3" x14ac:dyDescent="0.3">
      <c r="B15" s="307"/>
    </row>
    <row r="16" spans="1:3" x14ac:dyDescent="0.3">
      <c r="B16" s="307"/>
    </row>
    <row r="17" spans="2:2" x14ac:dyDescent="0.3">
      <c r="B17" s="307"/>
    </row>
    <row r="18" spans="2:2" x14ac:dyDescent="0.3">
      <c r="B18" s="307"/>
    </row>
    <row r="19" spans="2:2" x14ac:dyDescent="0.3">
      <c r="B19" s="307"/>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showGridLines="0" view="pageBreakPreview" zoomScaleNormal="100" zoomScaleSheetLayoutView="100" workbookViewId="0">
      <selection sqref="A1:XFD1"/>
    </sheetView>
  </sheetViews>
  <sheetFormatPr defaultColWidth="5.88671875" defaultRowHeight="21.75" customHeight="1" x14ac:dyDescent="0.3"/>
  <cols>
    <col min="1" max="1" width="20.5546875" style="213" customWidth="1"/>
    <col min="2" max="2" width="6.5546875" style="303" customWidth="1"/>
    <col min="3" max="3" width="6.109375" style="303" customWidth="1"/>
    <col min="4" max="4" width="6.44140625" style="303" customWidth="1"/>
    <col min="5" max="5" width="5.33203125" style="303" customWidth="1"/>
    <col min="6" max="6" width="6" style="303" customWidth="1"/>
    <col min="7" max="7" width="6.109375" style="303" customWidth="1"/>
    <col min="8" max="8" width="7" style="303" customWidth="1"/>
    <col min="9" max="9" width="7.109375" style="303" customWidth="1"/>
    <col min="10" max="10" width="5.44140625" style="303" customWidth="1"/>
    <col min="11" max="11" width="6" style="303" customWidth="1"/>
    <col min="12" max="12" width="7.5546875" style="303" customWidth="1"/>
    <col min="13" max="13" width="6.109375" style="303" customWidth="1"/>
    <col min="14" max="14" width="6.44140625" style="303" customWidth="1"/>
    <col min="15" max="15" width="5.5546875" style="303" customWidth="1"/>
    <col min="16" max="16" width="6.88671875" style="303" customWidth="1"/>
    <col min="17" max="17" width="6.109375" style="303" customWidth="1"/>
    <col min="18" max="18" width="6.88671875" style="303" customWidth="1"/>
    <col min="19" max="19" width="6" style="303" customWidth="1"/>
    <col min="20" max="20" width="7.88671875" style="303" customWidth="1"/>
    <col min="21" max="21" width="7.109375" style="303" customWidth="1"/>
    <col min="22" max="16384" width="5.88671875" style="213"/>
  </cols>
  <sheetData>
    <row r="1" spans="1:21" s="516" customFormat="1" ht="30" customHeight="1" x14ac:dyDescent="0.3">
      <c r="A1" s="720" t="s">
        <v>533</v>
      </c>
      <c r="B1" s="721"/>
      <c r="C1" s="721"/>
      <c r="D1" s="721"/>
      <c r="E1" s="721"/>
      <c r="F1" s="721"/>
      <c r="G1" s="721"/>
      <c r="H1" s="721"/>
      <c r="I1" s="721"/>
      <c r="J1" s="721"/>
      <c r="K1" s="721"/>
      <c r="L1" s="721"/>
      <c r="M1" s="721"/>
      <c r="N1" s="721"/>
      <c r="O1" s="721"/>
      <c r="P1" s="721"/>
      <c r="Q1" s="721"/>
      <c r="R1" s="721"/>
      <c r="S1" s="721"/>
      <c r="T1" s="721"/>
      <c r="U1" s="721"/>
    </row>
    <row r="2" spans="1:21" s="286" customFormat="1" ht="30.75" customHeight="1" x14ac:dyDescent="0.3">
      <c r="A2" s="493"/>
      <c r="B2" s="724" t="s">
        <v>5</v>
      </c>
      <c r="C2" s="725"/>
      <c r="D2" s="725"/>
      <c r="E2" s="725"/>
      <c r="F2" s="725"/>
      <c r="G2" s="724" t="s">
        <v>6</v>
      </c>
      <c r="H2" s="725"/>
      <c r="I2" s="725"/>
      <c r="J2" s="725"/>
      <c r="K2" s="725"/>
      <c r="L2" s="724" t="s">
        <v>534</v>
      </c>
      <c r="M2" s="725"/>
      <c r="N2" s="725"/>
      <c r="O2" s="725"/>
      <c r="P2" s="725"/>
      <c r="Q2" s="724" t="s">
        <v>4</v>
      </c>
      <c r="R2" s="725"/>
      <c r="S2" s="725"/>
      <c r="T2" s="725"/>
      <c r="U2" s="725"/>
    </row>
    <row r="3" spans="1:21" ht="21.75" customHeight="1" x14ac:dyDescent="0.3">
      <c r="A3" s="296"/>
      <c r="B3" s="56" t="s">
        <v>7</v>
      </c>
      <c r="C3" s="56" t="s">
        <v>8</v>
      </c>
      <c r="D3" s="56" t="s">
        <v>9</v>
      </c>
      <c r="E3" s="56" t="s">
        <v>10</v>
      </c>
      <c r="F3" s="56" t="s">
        <v>4</v>
      </c>
      <c r="G3" s="57" t="s">
        <v>7</v>
      </c>
      <c r="H3" s="57" t="s">
        <v>8</v>
      </c>
      <c r="I3" s="57" t="s">
        <v>9</v>
      </c>
      <c r="J3" s="57" t="s">
        <v>10</v>
      </c>
      <c r="K3" s="57" t="s">
        <v>4</v>
      </c>
      <c r="L3" s="56" t="s">
        <v>7</v>
      </c>
      <c r="M3" s="56" t="s">
        <v>8</v>
      </c>
      <c r="N3" s="56" t="s">
        <v>9</v>
      </c>
      <c r="O3" s="56" t="s">
        <v>10</v>
      </c>
      <c r="P3" s="56" t="s">
        <v>4</v>
      </c>
      <c r="Q3" s="57" t="s">
        <v>7</v>
      </c>
      <c r="R3" s="57" t="s">
        <v>11</v>
      </c>
      <c r="S3" s="57" t="s">
        <v>12</v>
      </c>
      <c r="T3" s="57" t="s">
        <v>10</v>
      </c>
      <c r="U3" s="57" t="s">
        <v>4</v>
      </c>
    </row>
    <row r="4" spans="1:21" ht="21.75" customHeight="1" x14ac:dyDescent="0.3">
      <c r="A4" s="494" t="s">
        <v>13</v>
      </c>
      <c r="B4" s="297">
        <v>2092</v>
      </c>
      <c r="C4" s="297">
        <v>47</v>
      </c>
      <c r="D4" s="297">
        <v>44</v>
      </c>
      <c r="E4" s="297">
        <v>21</v>
      </c>
      <c r="F4" s="297">
        <v>2204</v>
      </c>
      <c r="G4" s="298">
        <v>3631</v>
      </c>
      <c r="H4" s="298">
        <v>1773</v>
      </c>
      <c r="I4" s="298">
        <v>1184</v>
      </c>
      <c r="J4" s="298">
        <v>275</v>
      </c>
      <c r="K4" s="298">
        <v>6863</v>
      </c>
      <c r="L4" s="297">
        <v>4252</v>
      </c>
      <c r="M4" s="297">
        <v>2905</v>
      </c>
      <c r="N4" s="297">
        <v>1912</v>
      </c>
      <c r="O4" s="297">
        <v>362</v>
      </c>
      <c r="P4" s="297">
        <v>9431</v>
      </c>
      <c r="Q4" s="298">
        <v>9975</v>
      </c>
      <c r="R4" s="298">
        <v>4725</v>
      </c>
      <c r="S4" s="298">
        <v>3140</v>
      </c>
      <c r="T4" s="298">
        <v>658</v>
      </c>
      <c r="U4" s="347">
        <v>18498</v>
      </c>
    </row>
    <row r="5" spans="1:21" ht="30" customHeight="1" x14ac:dyDescent="0.3">
      <c r="A5" s="495" t="s">
        <v>480</v>
      </c>
      <c r="B5" s="299">
        <v>0</v>
      </c>
      <c r="C5" s="299">
        <v>5</v>
      </c>
      <c r="D5" s="299">
        <v>30</v>
      </c>
      <c r="E5" s="299">
        <v>13</v>
      </c>
      <c r="F5" s="299">
        <v>48</v>
      </c>
      <c r="G5" s="300">
        <v>3</v>
      </c>
      <c r="H5" s="300">
        <v>173</v>
      </c>
      <c r="I5" s="300">
        <v>495</v>
      </c>
      <c r="J5" s="300">
        <v>250</v>
      </c>
      <c r="K5" s="300">
        <v>921</v>
      </c>
      <c r="L5" s="299">
        <v>1</v>
      </c>
      <c r="M5" s="299">
        <v>28</v>
      </c>
      <c r="N5" s="299">
        <v>106</v>
      </c>
      <c r="O5" s="299">
        <v>78</v>
      </c>
      <c r="P5" s="299">
        <v>213</v>
      </c>
      <c r="Q5" s="300">
        <v>4</v>
      </c>
      <c r="R5" s="300">
        <v>206</v>
      </c>
      <c r="S5" s="300">
        <v>631</v>
      </c>
      <c r="T5" s="300">
        <v>341</v>
      </c>
      <c r="U5" s="348">
        <v>1182</v>
      </c>
    </row>
    <row r="6" spans="1:21" ht="30" customHeight="1" x14ac:dyDescent="0.3">
      <c r="A6" s="495" t="s">
        <v>14</v>
      </c>
      <c r="B6" s="299">
        <v>1</v>
      </c>
      <c r="C6" s="299">
        <v>1</v>
      </c>
      <c r="D6" s="299">
        <v>10</v>
      </c>
      <c r="E6" s="299">
        <v>6</v>
      </c>
      <c r="F6" s="299">
        <v>18</v>
      </c>
      <c r="G6" s="300">
        <v>28</v>
      </c>
      <c r="H6" s="300">
        <v>117</v>
      </c>
      <c r="I6" s="300">
        <v>430</v>
      </c>
      <c r="J6" s="300">
        <v>351</v>
      </c>
      <c r="K6" s="300">
        <v>926</v>
      </c>
      <c r="L6" s="299">
        <v>80</v>
      </c>
      <c r="M6" s="299">
        <v>500</v>
      </c>
      <c r="N6" s="299">
        <v>1801</v>
      </c>
      <c r="O6" s="299">
        <v>945</v>
      </c>
      <c r="P6" s="299">
        <v>3326</v>
      </c>
      <c r="Q6" s="300">
        <v>109</v>
      </c>
      <c r="R6" s="300">
        <v>618</v>
      </c>
      <c r="S6" s="300">
        <v>2241</v>
      </c>
      <c r="T6" s="300">
        <v>1302</v>
      </c>
      <c r="U6" s="348">
        <v>4270</v>
      </c>
    </row>
    <row r="7" spans="1:21" ht="21.75" customHeight="1" x14ac:dyDescent="0.3">
      <c r="A7" s="495" t="s">
        <v>15</v>
      </c>
      <c r="B7" s="299">
        <v>0</v>
      </c>
      <c r="C7" s="299">
        <v>0</v>
      </c>
      <c r="D7" s="299">
        <v>0</v>
      </c>
      <c r="E7" s="299">
        <v>0</v>
      </c>
      <c r="F7" s="299">
        <v>0</v>
      </c>
      <c r="G7" s="300">
        <v>1</v>
      </c>
      <c r="H7" s="300">
        <v>23</v>
      </c>
      <c r="I7" s="300">
        <v>73</v>
      </c>
      <c r="J7" s="300">
        <v>128</v>
      </c>
      <c r="K7" s="300">
        <v>225</v>
      </c>
      <c r="L7" s="299">
        <v>32</v>
      </c>
      <c r="M7" s="299">
        <v>251</v>
      </c>
      <c r="N7" s="299">
        <v>1048</v>
      </c>
      <c r="O7" s="299">
        <v>882</v>
      </c>
      <c r="P7" s="299">
        <v>2213</v>
      </c>
      <c r="Q7" s="300">
        <v>33</v>
      </c>
      <c r="R7" s="300">
        <v>274</v>
      </c>
      <c r="S7" s="300">
        <v>1121</v>
      </c>
      <c r="T7" s="300">
        <v>1010</v>
      </c>
      <c r="U7" s="348">
        <v>2438</v>
      </c>
    </row>
    <row r="8" spans="1:21" ht="21.75" customHeight="1" x14ac:dyDescent="0.3">
      <c r="A8" s="495" t="s">
        <v>446</v>
      </c>
      <c r="B8" s="299">
        <v>2</v>
      </c>
      <c r="C8" s="299">
        <v>0</v>
      </c>
      <c r="D8" s="299">
        <v>2</v>
      </c>
      <c r="E8" s="299">
        <v>3</v>
      </c>
      <c r="F8" s="299">
        <v>7</v>
      </c>
      <c r="G8" s="300">
        <v>5</v>
      </c>
      <c r="H8" s="300">
        <v>53</v>
      </c>
      <c r="I8" s="300">
        <v>81</v>
      </c>
      <c r="J8" s="300">
        <v>100</v>
      </c>
      <c r="K8" s="300">
        <v>239</v>
      </c>
      <c r="L8" s="299">
        <v>50</v>
      </c>
      <c r="M8" s="299">
        <v>237</v>
      </c>
      <c r="N8" s="299">
        <v>475</v>
      </c>
      <c r="O8" s="299">
        <v>256</v>
      </c>
      <c r="P8" s="299">
        <v>1018</v>
      </c>
      <c r="Q8" s="300">
        <v>57</v>
      </c>
      <c r="R8" s="300">
        <v>290</v>
      </c>
      <c r="S8" s="300">
        <v>558</v>
      </c>
      <c r="T8" s="300">
        <v>359</v>
      </c>
      <c r="U8" s="348">
        <v>1264</v>
      </c>
    </row>
    <row r="9" spans="1:21" ht="21.75" customHeight="1" x14ac:dyDescent="0.3">
      <c r="A9" s="495" t="s">
        <v>16</v>
      </c>
      <c r="B9" s="299">
        <v>0</v>
      </c>
      <c r="C9" s="299">
        <v>0</v>
      </c>
      <c r="D9" s="299">
        <v>0</v>
      </c>
      <c r="E9" s="299">
        <v>0</v>
      </c>
      <c r="F9" s="299">
        <v>0</v>
      </c>
      <c r="G9" s="300">
        <v>0</v>
      </c>
      <c r="H9" s="300">
        <v>5</v>
      </c>
      <c r="I9" s="300">
        <v>2</v>
      </c>
      <c r="J9" s="300">
        <v>1</v>
      </c>
      <c r="K9" s="300">
        <v>8</v>
      </c>
      <c r="L9" s="299">
        <v>0</v>
      </c>
      <c r="M9" s="299">
        <v>0</v>
      </c>
      <c r="N9" s="299">
        <v>0</v>
      </c>
      <c r="O9" s="299">
        <v>2</v>
      </c>
      <c r="P9" s="299">
        <v>2</v>
      </c>
      <c r="Q9" s="300">
        <v>0</v>
      </c>
      <c r="R9" s="300">
        <v>5</v>
      </c>
      <c r="S9" s="300">
        <v>2</v>
      </c>
      <c r="T9" s="300">
        <v>3</v>
      </c>
      <c r="U9" s="348">
        <v>10</v>
      </c>
    </row>
    <row r="10" spans="1:21" ht="21.75" customHeight="1" x14ac:dyDescent="0.3">
      <c r="A10" s="496" t="s">
        <v>17</v>
      </c>
      <c r="B10" s="301">
        <v>0</v>
      </c>
      <c r="C10" s="301">
        <v>0</v>
      </c>
      <c r="D10" s="301">
        <v>0</v>
      </c>
      <c r="E10" s="301">
        <v>0</v>
      </c>
      <c r="F10" s="301">
        <v>0</v>
      </c>
      <c r="G10" s="302">
        <v>0</v>
      </c>
      <c r="H10" s="302">
        <v>3</v>
      </c>
      <c r="I10" s="302">
        <v>5</v>
      </c>
      <c r="J10" s="302">
        <v>0</v>
      </c>
      <c r="K10" s="302">
        <v>8</v>
      </c>
      <c r="L10" s="301">
        <v>3</v>
      </c>
      <c r="M10" s="301">
        <v>8</v>
      </c>
      <c r="N10" s="301">
        <v>8</v>
      </c>
      <c r="O10" s="301">
        <v>2</v>
      </c>
      <c r="P10" s="301">
        <v>21</v>
      </c>
      <c r="Q10" s="302">
        <v>3</v>
      </c>
      <c r="R10" s="302">
        <v>11</v>
      </c>
      <c r="S10" s="302">
        <v>13</v>
      </c>
      <c r="T10" s="302">
        <v>2</v>
      </c>
      <c r="U10" s="349">
        <v>29</v>
      </c>
    </row>
    <row r="11" spans="1:21" ht="21.75" customHeight="1" x14ac:dyDescent="0.3">
      <c r="A11" s="497" t="s">
        <v>4</v>
      </c>
      <c r="B11" s="498">
        <v>2095</v>
      </c>
      <c r="C11" s="498">
        <v>53</v>
      </c>
      <c r="D11" s="498">
        <v>86</v>
      </c>
      <c r="E11" s="498">
        <v>43</v>
      </c>
      <c r="F11" s="498">
        <v>2277</v>
      </c>
      <c r="G11" s="498">
        <v>3668</v>
      </c>
      <c r="H11" s="498">
        <v>2147</v>
      </c>
      <c r="I11" s="498">
        <v>2270</v>
      </c>
      <c r="J11" s="498">
        <v>1105</v>
      </c>
      <c r="K11" s="498">
        <v>9190</v>
      </c>
      <c r="L11" s="498">
        <v>4418</v>
      </c>
      <c r="M11" s="498">
        <v>3929</v>
      </c>
      <c r="N11" s="498">
        <v>5350</v>
      </c>
      <c r="O11" s="498">
        <v>2527</v>
      </c>
      <c r="P11" s="498">
        <v>16224</v>
      </c>
      <c r="Q11" s="498">
        <v>10181</v>
      </c>
      <c r="R11" s="498">
        <v>6129</v>
      </c>
      <c r="S11" s="498">
        <v>7706</v>
      </c>
      <c r="T11" s="498">
        <v>3675</v>
      </c>
      <c r="U11" s="350">
        <v>27691</v>
      </c>
    </row>
    <row r="12" spans="1:21" s="158" customFormat="1" ht="18" customHeight="1" x14ac:dyDescent="0.25">
      <c r="A12" s="723" t="s">
        <v>447</v>
      </c>
      <c r="B12" s="723"/>
      <c r="C12" s="723"/>
      <c r="D12" s="723"/>
      <c r="E12" s="723"/>
      <c r="F12" s="723"/>
      <c r="G12" s="723"/>
      <c r="H12" s="723"/>
      <c r="I12" s="723"/>
      <c r="J12" s="723"/>
      <c r="K12" s="723"/>
      <c r="L12" s="723"/>
      <c r="M12" s="723"/>
      <c r="N12" s="723"/>
      <c r="O12" s="723"/>
      <c r="P12" s="723"/>
      <c r="Q12" s="723"/>
      <c r="R12" s="723"/>
      <c r="S12" s="723"/>
      <c r="T12" s="723"/>
      <c r="U12" s="723"/>
    </row>
    <row r="13" spans="1:21" ht="18" customHeight="1" x14ac:dyDescent="0.3">
      <c r="A13" s="722" t="s">
        <v>425</v>
      </c>
      <c r="B13" s="722"/>
      <c r="C13" s="722"/>
      <c r="D13" s="722"/>
      <c r="E13" s="722"/>
      <c r="F13" s="722"/>
      <c r="G13" s="722"/>
      <c r="H13" s="722"/>
      <c r="I13" s="722"/>
      <c r="J13" s="722"/>
      <c r="K13" s="722"/>
      <c r="L13" s="722"/>
      <c r="M13" s="722"/>
      <c r="N13" s="722"/>
      <c r="O13" s="722"/>
      <c r="P13" s="722"/>
      <c r="Q13" s="722"/>
      <c r="R13" s="722"/>
      <c r="S13" s="722"/>
      <c r="T13" s="722"/>
      <c r="U13" s="722"/>
    </row>
    <row r="14" spans="1:21" ht="14.25" customHeight="1" x14ac:dyDescent="0.3"/>
    <row r="25" spans="2:2" ht="19.5" customHeight="1" x14ac:dyDescent="0.3"/>
    <row r="26" spans="2:2" ht="21.75" hidden="1" customHeight="1" x14ac:dyDescent="0.25">
      <c r="B26" s="303" t="s">
        <v>463</v>
      </c>
    </row>
  </sheetData>
  <mergeCells count="7">
    <mergeCell ref="A1:U1"/>
    <mergeCell ref="A13:U13"/>
    <mergeCell ref="A12:U12"/>
    <mergeCell ref="B2:F2"/>
    <mergeCell ref="G2:K2"/>
    <mergeCell ref="L2:P2"/>
    <mergeCell ref="Q2:U2"/>
  </mergeCells>
  <printOptions horizontalCentered="1"/>
  <pageMargins left="0.31496062992125984" right="0.31496062992125984" top="0.74803149606299213" bottom="0.74803149606299213" header="0.31496062992125984" footer="0.31496062992125984"/>
  <pageSetup paperSize="9" scale="9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O13" sqref="O13"/>
    </sheetView>
  </sheetViews>
  <sheetFormatPr defaultRowHeight="14.4" x14ac:dyDescent="0.3"/>
  <cols>
    <col min="1" max="1" width="7.5546875" customWidth="1"/>
  </cols>
  <sheetData>
    <row r="1" spans="1:10" s="516" customFormat="1" ht="13.2" x14ac:dyDescent="0.3">
      <c r="A1" s="726" t="s">
        <v>398</v>
      </c>
      <c r="B1" s="726"/>
      <c r="C1" s="726"/>
      <c r="D1" s="726"/>
      <c r="E1" s="726"/>
      <c r="F1" s="726"/>
      <c r="G1" s="726"/>
      <c r="H1" s="726"/>
      <c r="I1" s="726"/>
      <c r="J1" s="726"/>
    </row>
    <row r="2" spans="1:10" x14ac:dyDescent="0.3">
      <c r="A2" s="726"/>
      <c r="B2" s="726"/>
      <c r="C2" s="726"/>
      <c r="D2" s="726"/>
      <c r="E2" s="726"/>
      <c r="F2" s="726"/>
      <c r="G2" s="726"/>
      <c r="H2" s="726"/>
      <c r="I2" s="726"/>
      <c r="J2" s="726"/>
    </row>
    <row r="3" spans="1:10" ht="15" x14ac:dyDescent="0.25">
      <c r="A3" s="170"/>
      <c r="B3" s="170"/>
      <c r="C3" s="170"/>
      <c r="D3" s="170"/>
      <c r="E3" s="170"/>
      <c r="F3" s="170"/>
      <c r="G3" s="170"/>
      <c r="H3" s="170"/>
      <c r="I3" s="170"/>
      <c r="J3" s="170"/>
    </row>
    <row r="19" spans="1:1" s="76" customFormat="1" ht="17.25" customHeight="1" x14ac:dyDescent="0.3">
      <c r="A19" s="198" t="s">
        <v>403</v>
      </c>
    </row>
    <row r="21" spans="1:1" ht="15" customHeight="1" x14ac:dyDescent="0.3"/>
  </sheetData>
  <mergeCells count="1">
    <mergeCell ref="A1:J2"/>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view="pageBreakPreview" topLeftCell="A28" zoomScale="145" zoomScaleNormal="100" zoomScaleSheetLayoutView="145" workbookViewId="0">
      <selection activeCell="A6" sqref="A6:XFD6"/>
    </sheetView>
  </sheetViews>
  <sheetFormatPr defaultColWidth="9.109375" defaultRowHeight="13.2" x14ac:dyDescent="0.25"/>
  <cols>
    <col min="1" max="1" width="35.77734375" style="18" customWidth="1"/>
    <col min="2" max="7" width="9.77734375" style="8" customWidth="1"/>
    <col min="8" max="16384" width="9.109375" style="8"/>
  </cols>
  <sheetData>
    <row r="1" spans="1:9" s="516" customFormat="1" ht="30" customHeight="1" x14ac:dyDescent="0.3">
      <c r="A1" s="721" t="s">
        <v>537</v>
      </c>
      <c r="B1" s="721"/>
      <c r="C1" s="721"/>
      <c r="D1" s="721"/>
      <c r="E1" s="721"/>
      <c r="F1" s="721"/>
      <c r="G1" s="721"/>
    </row>
    <row r="2" spans="1:9" ht="30" customHeight="1" x14ac:dyDescent="0.25">
      <c r="A2" s="59"/>
      <c r="B2" s="728" t="s">
        <v>482</v>
      </c>
      <c r="C2" s="729"/>
      <c r="D2" s="729"/>
      <c r="E2" s="728" t="s">
        <v>481</v>
      </c>
      <c r="F2" s="728"/>
      <c r="G2" s="728"/>
    </row>
    <row r="3" spans="1:9" x14ac:dyDescent="0.25">
      <c r="A3" s="9"/>
      <c r="B3" s="17" t="s">
        <v>18</v>
      </c>
      <c r="C3" s="17" t="s">
        <v>58</v>
      </c>
      <c r="D3" s="17" t="s">
        <v>19</v>
      </c>
      <c r="E3" s="10" t="s">
        <v>18</v>
      </c>
      <c r="F3" s="10" t="s">
        <v>58</v>
      </c>
      <c r="G3" s="10" t="s">
        <v>19</v>
      </c>
    </row>
    <row r="4" spans="1:9" x14ac:dyDescent="0.25">
      <c r="A4" s="49" t="s">
        <v>20</v>
      </c>
      <c r="B4" s="32">
        <v>8894</v>
      </c>
      <c r="C4" s="32">
        <v>9604</v>
      </c>
      <c r="D4" s="32">
        <v>18498</v>
      </c>
      <c r="E4" s="32">
        <v>8901</v>
      </c>
      <c r="F4" s="32">
        <v>9608</v>
      </c>
      <c r="G4" s="32">
        <v>18509</v>
      </c>
    </row>
    <row r="5" spans="1:9" x14ac:dyDescent="0.25">
      <c r="A5" s="50" t="s">
        <v>21</v>
      </c>
      <c r="B5" s="33">
        <v>6846</v>
      </c>
      <c r="C5" s="33">
        <v>5570</v>
      </c>
      <c r="D5" s="33">
        <v>12416</v>
      </c>
      <c r="E5" s="34">
        <v>6846</v>
      </c>
      <c r="F5" s="35">
        <v>5570</v>
      </c>
      <c r="G5" s="34">
        <v>12416</v>
      </c>
    </row>
    <row r="6" spans="1:9" ht="13.2" customHeight="1" x14ac:dyDescent="0.25">
      <c r="A6" s="51" t="s">
        <v>22</v>
      </c>
      <c r="B6" s="36">
        <v>1795</v>
      </c>
      <c r="C6" s="36">
        <v>2773</v>
      </c>
      <c r="D6" s="36">
        <v>4568</v>
      </c>
      <c r="E6" s="37">
        <v>1795</v>
      </c>
      <c r="F6" s="37">
        <v>2773</v>
      </c>
      <c r="G6" s="37">
        <v>4568</v>
      </c>
      <c r="I6" s="24"/>
    </row>
    <row r="7" spans="1:9" x14ac:dyDescent="0.25">
      <c r="A7" s="51" t="s">
        <v>23</v>
      </c>
      <c r="B7" s="36">
        <v>1</v>
      </c>
      <c r="C7" s="36">
        <v>928</v>
      </c>
      <c r="D7" s="36">
        <v>929</v>
      </c>
      <c r="E7" s="37">
        <v>1</v>
      </c>
      <c r="F7" s="37">
        <v>928</v>
      </c>
      <c r="G7" s="37">
        <v>929</v>
      </c>
      <c r="I7" s="24"/>
    </row>
    <row r="8" spans="1:9" x14ac:dyDescent="0.25">
      <c r="A8" s="51" t="s">
        <v>24</v>
      </c>
      <c r="B8" s="36">
        <v>46</v>
      </c>
      <c r="C8" s="36">
        <v>149</v>
      </c>
      <c r="D8" s="36">
        <v>195</v>
      </c>
      <c r="E8" s="37">
        <v>46</v>
      </c>
      <c r="F8" s="37">
        <v>149</v>
      </c>
      <c r="G8" s="37">
        <v>195</v>
      </c>
      <c r="I8" s="24"/>
    </row>
    <row r="9" spans="1:9" x14ac:dyDescent="0.25">
      <c r="A9" s="51" t="s">
        <v>25</v>
      </c>
      <c r="B9" s="36">
        <v>4</v>
      </c>
      <c r="C9" s="36">
        <v>29</v>
      </c>
      <c r="D9" s="36">
        <v>33</v>
      </c>
      <c r="E9" s="37">
        <v>4</v>
      </c>
      <c r="F9" s="37">
        <v>29</v>
      </c>
      <c r="G9" s="37">
        <v>33</v>
      </c>
      <c r="I9" s="24"/>
    </row>
    <row r="10" spans="1:9" x14ac:dyDescent="0.25">
      <c r="A10" s="51" t="s">
        <v>26</v>
      </c>
      <c r="B10" s="36">
        <v>6</v>
      </c>
      <c r="C10" s="36">
        <v>12</v>
      </c>
      <c r="D10" s="36">
        <v>18</v>
      </c>
      <c r="E10" s="37">
        <v>6</v>
      </c>
      <c r="F10" s="37">
        <v>12</v>
      </c>
      <c r="G10" s="37">
        <v>18</v>
      </c>
      <c r="I10" s="24"/>
    </row>
    <row r="11" spans="1:9" x14ac:dyDescent="0.25">
      <c r="A11" s="52" t="s">
        <v>27</v>
      </c>
      <c r="B11" s="38">
        <v>196</v>
      </c>
      <c r="C11" s="38">
        <v>143</v>
      </c>
      <c r="D11" s="38">
        <v>339</v>
      </c>
      <c r="E11" s="39">
        <v>203</v>
      </c>
      <c r="F11" s="39">
        <v>147</v>
      </c>
      <c r="G11" s="39">
        <v>350</v>
      </c>
    </row>
    <row r="12" spans="1:9" x14ac:dyDescent="0.25">
      <c r="A12" s="53" t="s">
        <v>28</v>
      </c>
      <c r="B12" s="40">
        <v>0</v>
      </c>
      <c r="C12" s="40">
        <v>1182</v>
      </c>
      <c r="D12" s="40">
        <v>1182</v>
      </c>
      <c r="E12" s="40">
        <v>0</v>
      </c>
      <c r="F12" s="40">
        <v>1186</v>
      </c>
      <c r="G12" s="40">
        <v>1186</v>
      </c>
    </row>
    <row r="13" spans="1:9" x14ac:dyDescent="0.25">
      <c r="A13" s="50" t="s">
        <v>29</v>
      </c>
      <c r="B13" s="33">
        <v>0</v>
      </c>
      <c r="C13" s="33">
        <v>753</v>
      </c>
      <c r="D13" s="33">
        <v>753</v>
      </c>
      <c r="E13" s="34">
        <v>0</v>
      </c>
      <c r="F13" s="34">
        <v>754</v>
      </c>
      <c r="G13" s="34">
        <v>754</v>
      </c>
    </row>
    <row r="14" spans="1:9" x14ac:dyDescent="0.25">
      <c r="A14" s="52" t="s">
        <v>30</v>
      </c>
      <c r="B14" s="38">
        <v>0</v>
      </c>
      <c r="C14" s="38">
        <v>429</v>
      </c>
      <c r="D14" s="38">
        <v>429</v>
      </c>
      <c r="E14" s="39">
        <v>0</v>
      </c>
      <c r="F14" s="39">
        <v>432</v>
      </c>
      <c r="G14" s="39">
        <v>432</v>
      </c>
    </row>
    <row r="15" spans="1:9" x14ac:dyDescent="0.25">
      <c r="A15" s="47" t="s">
        <v>31</v>
      </c>
      <c r="B15" s="41">
        <v>71</v>
      </c>
      <c r="C15" s="41">
        <v>4199</v>
      </c>
      <c r="D15" s="41">
        <v>4270</v>
      </c>
      <c r="E15" s="41">
        <v>71</v>
      </c>
      <c r="F15" s="41">
        <v>4199</v>
      </c>
      <c r="G15" s="41">
        <v>4270</v>
      </c>
    </row>
    <row r="16" spans="1:9" x14ac:dyDescent="0.25">
      <c r="A16" s="50" t="s">
        <v>32</v>
      </c>
      <c r="B16" s="33">
        <v>22</v>
      </c>
      <c r="C16" s="33">
        <v>418</v>
      </c>
      <c r="D16" s="33">
        <v>440</v>
      </c>
      <c r="E16" s="34">
        <v>22</v>
      </c>
      <c r="F16" s="34">
        <v>418</v>
      </c>
      <c r="G16" s="34">
        <v>440</v>
      </c>
    </row>
    <row r="17" spans="1:7" x14ac:dyDescent="0.25">
      <c r="A17" s="50" t="s">
        <v>33</v>
      </c>
      <c r="B17" s="33">
        <v>7</v>
      </c>
      <c r="C17" s="33">
        <v>511</v>
      </c>
      <c r="D17" s="33">
        <v>518</v>
      </c>
      <c r="E17" s="34">
        <v>7</v>
      </c>
      <c r="F17" s="34">
        <v>511</v>
      </c>
      <c r="G17" s="34">
        <v>518</v>
      </c>
    </row>
    <row r="18" spans="1:7" x14ac:dyDescent="0.25">
      <c r="A18" s="52" t="s">
        <v>34</v>
      </c>
      <c r="B18" s="38">
        <v>42</v>
      </c>
      <c r="C18" s="38">
        <v>3270</v>
      </c>
      <c r="D18" s="38">
        <v>3312</v>
      </c>
      <c r="E18" s="39">
        <v>42</v>
      </c>
      <c r="F18" s="39">
        <v>3270</v>
      </c>
      <c r="G18" s="39">
        <v>3312</v>
      </c>
    </row>
    <row r="19" spans="1:7" x14ac:dyDescent="0.25">
      <c r="A19" s="54" t="s">
        <v>35</v>
      </c>
      <c r="B19" s="42">
        <v>18</v>
      </c>
      <c r="C19" s="42">
        <v>2420</v>
      </c>
      <c r="D19" s="42">
        <v>2438</v>
      </c>
      <c r="E19" s="42">
        <v>18</v>
      </c>
      <c r="F19" s="42">
        <v>2420</v>
      </c>
      <c r="G19" s="42">
        <v>2438</v>
      </c>
    </row>
    <row r="20" spans="1:7" x14ac:dyDescent="0.25">
      <c r="A20" s="50" t="s">
        <v>36</v>
      </c>
      <c r="B20" s="33">
        <v>2</v>
      </c>
      <c r="C20" s="33">
        <v>54</v>
      </c>
      <c r="D20" s="33">
        <v>56</v>
      </c>
      <c r="E20" s="34">
        <v>2</v>
      </c>
      <c r="F20" s="34">
        <v>54</v>
      </c>
      <c r="G20" s="34">
        <v>56</v>
      </c>
    </row>
    <row r="21" spans="1:7" x14ac:dyDescent="0.25">
      <c r="A21" s="51" t="s">
        <v>37</v>
      </c>
      <c r="B21" s="36">
        <v>5</v>
      </c>
      <c r="C21" s="36">
        <v>258</v>
      </c>
      <c r="D21" s="36">
        <v>263</v>
      </c>
      <c r="E21" s="37">
        <v>5</v>
      </c>
      <c r="F21" s="37">
        <v>258</v>
      </c>
      <c r="G21" s="37">
        <v>263</v>
      </c>
    </row>
    <row r="22" spans="1:7" x14ac:dyDescent="0.25">
      <c r="A22" s="52" t="s">
        <v>38</v>
      </c>
      <c r="B22" s="38">
        <v>11</v>
      </c>
      <c r="C22" s="38">
        <v>2108</v>
      </c>
      <c r="D22" s="38">
        <v>2119</v>
      </c>
      <c r="E22" s="39">
        <v>11</v>
      </c>
      <c r="F22" s="39">
        <v>2108</v>
      </c>
      <c r="G22" s="39">
        <v>2119</v>
      </c>
    </row>
    <row r="23" spans="1:7" x14ac:dyDescent="0.25">
      <c r="A23" s="49" t="s">
        <v>39</v>
      </c>
      <c r="B23" s="32">
        <v>33</v>
      </c>
      <c r="C23" s="32">
        <v>1231</v>
      </c>
      <c r="D23" s="32">
        <v>1264</v>
      </c>
      <c r="E23" s="32">
        <v>33</v>
      </c>
      <c r="F23" s="32">
        <v>1231</v>
      </c>
      <c r="G23" s="32">
        <v>1264</v>
      </c>
    </row>
    <row r="24" spans="1:7" x14ac:dyDescent="0.25">
      <c r="A24" s="50" t="s">
        <v>40</v>
      </c>
      <c r="B24" s="33">
        <v>0</v>
      </c>
      <c r="C24" s="33">
        <v>153</v>
      </c>
      <c r="D24" s="33">
        <v>153</v>
      </c>
      <c r="E24" s="34">
        <v>0</v>
      </c>
      <c r="F24" s="34">
        <v>153</v>
      </c>
      <c r="G24" s="34">
        <v>153</v>
      </c>
    </row>
    <row r="25" spans="1:7" x14ac:dyDescent="0.25">
      <c r="A25" s="51" t="s">
        <v>41</v>
      </c>
      <c r="B25" s="36">
        <v>0</v>
      </c>
      <c r="C25" s="36">
        <v>56</v>
      </c>
      <c r="D25" s="36">
        <v>56</v>
      </c>
      <c r="E25" s="37">
        <v>0</v>
      </c>
      <c r="F25" s="37">
        <v>56</v>
      </c>
      <c r="G25" s="37">
        <v>56</v>
      </c>
    </row>
    <row r="26" spans="1:7" x14ac:dyDescent="0.25">
      <c r="A26" s="51" t="s">
        <v>42</v>
      </c>
      <c r="B26" s="36">
        <v>0</v>
      </c>
      <c r="C26" s="36">
        <v>175</v>
      </c>
      <c r="D26" s="36">
        <v>175</v>
      </c>
      <c r="E26" s="37">
        <v>0</v>
      </c>
      <c r="F26" s="37">
        <v>175</v>
      </c>
      <c r="G26" s="37">
        <v>175</v>
      </c>
    </row>
    <row r="27" spans="1:7" x14ac:dyDescent="0.25">
      <c r="A27" s="58" t="s">
        <v>43</v>
      </c>
      <c r="B27" s="36">
        <v>12</v>
      </c>
      <c r="C27" s="36">
        <v>483</v>
      </c>
      <c r="D27" s="36">
        <v>495</v>
      </c>
      <c r="E27" s="37">
        <v>12</v>
      </c>
      <c r="F27" s="37">
        <v>483</v>
      </c>
      <c r="G27" s="37">
        <v>495</v>
      </c>
    </row>
    <row r="28" spans="1:7" x14ac:dyDescent="0.25">
      <c r="A28" s="58" t="s">
        <v>44</v>
      </c>
      <c r="B28" s="36">
        <v>5</v>
      </c>
      <c r="C28" s="36">
        <v>227</v>
      </c>
      <c r="D28" s="36">
        <v>232</v>
      </c>
      <c r="E28" s="37">
        <v>5</v>
      </c>
      <c r="F28" s="37">
        <v>227</v>
      </c>
      <c r="G28" s="37">
        <v>232</v>
      </c>
    </row>
    <row r="29" spans="1:7" x14ac:dyDescent="0.25">
      <c r="A29" s="51" t="s">
        <v>45</v>
      </c>
      <c r="B29" s="36">
        <v>8</v>
      </c>
      <c r="C29" s="36">
        <v>49</v>
      </c>
      <c r="D29" s="36">
        <v>57</v>
      </c>
      <c r="E29" s="37">
        <v>8</v>
      </c>
      <c r="F29" s="37">
        <v>49</v>
      </c>
      <c r="G29" s="37">
        <v>57</v>
      </c>
    </row>
    <row r="30" spans="1:7" x14ac:dyDescent="0.25">
      <c r="A30" s="52" t="s">
        <v>46</v>
      </c>
      <c r="B30" s="38">
        <v>8</v>
      </c>
      <c r="C30" s="38">
        <v>88</v>
      </c>
      <c r="D30" s="38">
        <v>96</v>
      </c>
      <c r="E30" s="39">
        <v>8</v>
      </c>
      <c r="F30" s="39">
        <v>88</v>
      </c>
      <c r="G30" s="39">
        <v>96</v>
      </c>
    </row>
    <row r="31" spans="1:7" x14ac:dyDescent="0.25">
      <c r="A31" s="53" t="s">
        <v>47</v>
      </c>
      <c r="B31" s="40">
        <v>0</v>
      </c>
      <c r="C31" s="40">
        <v>0</v>
      </c>
      <c r="D31" s="40">
        <v>0</v>
      </c>
      <c r="E31" s="40">
        <v>1432</v>
      </c>
      <c r="F31" s="40">
        <v>3944</v>
      </c>
      <c r="G31" s="40">
        <v>5376</v>
      </c>
    </row>
    <row r="32" spans="1:7" x14ac:dyDescent="0.25">
      <c r="A32" s="50" t="s">
        <v>48</v>
      </c>
      <c r="B32" s="33">
        <v>0</v>
      </c>
      <c r="C32" s="33">
        <v>0</v>
      </c>
      <c r="D32" s="33">
        <v>0</v>
      </c>
      <c r="E32" s="34">
        <v>3</v>
      </c>
      <c r="F32" s="34">
        <v>58</v>
      </c>
      <c r="G32" s="34">
        <v>61</v>
      </c>
    </row>
    <row r="33" spans="1:7" x14ac:dyDescent="0.25">
      <c r="A33" s="51" t="s">
        <v>49</v>
      </c>
      <c r="B33" s="36">
        <v>0</v>
      </c>
      <c r="C33" s="36">
        <v>0</v>
      </c>
      <c r="D33" s="36">
        <v>0</v>
      </c>
      <c r="E33" s="37">
        <v>1251</v>
      </c>
      <c r="F33" s="37">
        <v>3496</v>
      </c>
      <c r="G33" s="39">
        <v>4747</v>
      </c>
    </row>
    <row r="34" spans="1:7" x14ac:dyDescent="0.25">
      <c r="A34" s="51" t="s">
        <v>50</v>
      </c>
      <c r="B34" s="36">
        <v>0</v>
      </c>
      <c r="C34" s="36">
        <v>0</v>
      </c>
      <c r="D34" s="36">
        <v>0</v>
      </c>
      <c r="E34" s="37">
        <v>157</v>
      </c>
      <c r="F34" s="37">
        <v>202</v>
      </c>
      <c r="G34" s="37">
        <v>359</v>
      </c>
    </row>
    <row r="35" spans="1:7" x14ac:dyDescent="0.25">
      <c r="A35" s="51" t="s">
        <v>51</v>
      </c>
      <c r="B35" s="36">
        <v>0</v>
      </c>
      <c r="C35" s="36">
        <v>0</v>
      </c>
      <c r="D35" s="36">
        <v>0</v>
      </c>
      <c r="E35" s="37">
        <v>3</v>
      </c>
      <c r="F35" s="37">
        <v>9</v>
      </c>
      <c r="G35" s="37">
        <v>12</v>
      </c>
    </row>
    <row r="36" spans="1:7" x14ac:dyDescent="0.25">
      <c r="A36" s="51" t="s">
        <v>52</v>
      </c>
      <c r="B36" s="36">
        <v>0</v>
      </c>
      <c r="C36" s="36">
        <v>0</v>
      </c>
      <c r="D36" s="36">
        <v>0</v>
      </c>
      <c r="E36" s="37">
        <v>7</v>
      </c>
      <c r="F36" s="37">
        <v>12</v>
      </c>
      <c r="G36" s="37">
        <v>19</v>
      </c>
    </row>
    <row r="37" spans="1:7" x14ac:dyDescent="0.25">
      <c r="A37" s="58" t="s">
        <v>53</v>
      </c>
      <c r="B37" s="36">
        <v>0</v>
      </c>
      <c r="C37" s="36">
        <v>0</v>
      </c>
      <c r="D37" s="36">
        <v>0</v>
      </c>
      <c r="E37" s="37">
        <v>3</v>
      </c>
      <c r="F37" s="37">
        <v>79</v>
      </c>
      <c r="G37" s="37">
        <v>82</v>
      </c>
    </row>
    <row r="38" spans="1:7" x14ac:dyDescent="0.25">
      <c r="A38" s="58" t="s">
        <v>54</v>
      </c>
      <c r="B38" s="36">
        <v>0</v>
      </c>
      <c r="C38" s="36">
        <v>0</v>
      </c>
      <c r="D38" s="36">
        <v>0</v>
      </c>
      <c r="E38" s="37">
        <v>2</v>
      </c>
      <c r="F38" s="37">
        <v>7</v>
      </c>
      <c r="G38" s="37">
        <v>9</v>
      </c>
    </row>
    <row r="39" spans="1:7" x14ac:dyDescent="0.25">
      <c r="A39" s="58" t="s">
        <v>55</v>
      </c>
      <c r="B39" s="36">
        <v>0</v>
      </c>
      <c r="C39" s="36">
        <v>0</v>
      </c>
      <c r="D39" s="36">
        <v>0</v>
      </c>
      <c r="E39" s="37">
        <v>1</v>
      </c>
      <c r="F39" s="37">
        <v>57</v>
      </c>
      <c r="G39" s="37">
        <v>58</v>
      </c>
    </row>
    <row r="40" spans="1:7" x14ac:dyDescent="0.25">
      <c r="A40" s="52" t="s">
        <v>56</v>
      </c>
      <c r="B40" s="38">
        <v>0</v>
      </c>
      <c r="C40" s="38">
        <v>0</v>
      </c>
      <c r="D40" s="38">
        <v>0</v>
      </c>
      <c r="E40" s="39">
        <v>5</v>
      </c>
      <c r="F40" s="39">
        <v>24</v>
      </c>
      <c r="G40" s="39">
        <v>29</v>
      </c>
    </row>
    <row r="41" spans="1:7" x14ac:dyDescent="0.25">
      <c r="A41" s="47" t="s">
        <v>16</v>
      </c>
      <c r="B41" s="41">
        <v>0</v>
      </c>
      <c r="C41" s="41">
        <v>10</v>
      </c>
      <c r="D41" s="41">
        <v>10</v>
      </c>
      <c r="E41" s="41">
        <v>0</v>
      </c>
      <c r="F41" s="41">
        <v>10</v>
      </c>
      <c r="G41" s="41">
        <v>10</v>
      </c>
    </row>
    <row r="42" spans="1:7" x14ac:dyDescent="0.25">
      <c r="A42" s="48" t="s">
        <v>57</v>
      </c>
      <c r="B42" s="43">
        <v>2</v>
      </c>
      <c r="C42" s="43">
        <v>27</v>
      </c>
      <c r="D42" s="43">
        <v>29</v>
      </c>
      <c r="E42" s="43">
        <v>2</v>
      </c>
      <c r="F42" s="43">
        <v>27</v>
      </c>
      <c r="G42" s="43">
        <v>29</v>
      </c>
    </row>
    <row r="43" spans="1:7" ht="19.95" customHeight="1" x14ac:dyDescent="0.25">
      <c r="A43" s="11" t="s">
        <v>4</v>
      </c>
      <c r="B43" s="44">
        <f>SUM(B4+B12,B15,B19,B23,B31,B41,B42)</f>
        <v>9018</v>
      </c>
      <c r="C43" s="44">
        <f t="shared" ref="C43:D43" si="0">SUM(C4+C12,C15,C19,C23,C31,C41,C42)</f>
        <v>18673</v>
      </c>
      <c r="D43" s="44">
        <f t="shared" si="0"/>
        <v>27691</v>
      </c>
      <c r="E43" s="44">
        <f>SUM(E4+E12,E15,E19,E23,E31,E41,E42)</f>
        <v>10457</v>
      </c>
      <c r="F43" s="44">
        <f t="shared" ref="F43:G43" si="1">SUM(F4+F12,F15,F19,F23,F31,F41,F42)</f>
        <v>22625</v>
      </c>
      <c r="G43" s="44">
        <f t="shared" si="1"/>
        <v>33082</v>
      </c>
    </row>
    <row r="44" spans="1:7" s="30" customFormat="1" ht="40.049999999999997" customHeight="1" x14ac:dyDescent="0.25">
      <c r="A44" s="727" t="s">
        <v>464</v>
      </c>
      <c r="B44" s="727"/>
      <c r="C44" s="727"/>
      <c r="D44" s="727"/>
      <c r="E44" s="727"/>
      <c r="F44" s="727"/>
      <c r="G44" s="727"/>
    </row>
    <row r="45" spans="1:7" x14ac:dyDescent="0.25">
      <c r="A45" s="91"/>
      <c r="B45" s="91"/>
      <c r="C45" s="91"/>
      <c r="D45" s="91"/>
      <c r="E45" s="91"/>
      <c r="F45" s="91"/>
      <c r="G45" s="91"/>
    </row>
    <row r="46" spans="1:7" x14ac:dyDescent="0.25">
      <c r="A46" s="55"/>
    </row>
  </sheetData>
  <mergeCells count="4">
    <mergeCell ref="A1:G1"/>
    <mergeCell ref="A44:G44"/>
    <mergeCell ref="E2:G2"/>
    <mergeCell ref="B2:D2"/>
  </mergeCells>
  <printOptions horizontalCentered="1"/>
  <pageMargins left="0.39370078740157483" right="0.39370078740157483" top="0.39370078740157483" bottom="0.39370078740157483"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view="pageBreakPreview" topLeftCell="A16" zoomScaleNormal="100" zoomScaleSheetLayoutView="100" workbookViewId="0">
      <selection activeCell="K7" sqref="K7"/>
    </sheetView>
  </sheetViews>
  <sheetFormatPr defaultRowHeight="15.75" customHeight="1" x14ac:dyDescent="0.3"/>
  <cols>
    <col min="1" max="1" width="28.33203125" bestFit="1" customWidth="1"/>
    <col min="2" max="4" width="18.77734375" style="2" customWidth="1"/>
  </cols>
  <sheetData>
    <row r="1" spans="1:4" s="516" customFormat="1" ht="30" customHeight="1" x14ac:dyDescent="0.3">
      <c r="A1" s="699" t="s">
        <v>399</v>
      </c>
      <c r="B1" s="699"/>
      <c r="C1" s="699"/>
      <c r="D1" s="699"/>
    </row>
    <row r="2" spans="1:4" s="19" customFormat="1" ht="40.049999999999997" customHeight="1" x14ac:dyDescent="0.25">
      <c r="A2" s="560" t="s">
        <v>549</v>
      </c>
      <c r="B2" s="539" t="s">
        <v>59</v>
      </c>
      <c r="C2" s="540" t="s">
        <v>60</v>
      </c>
      <c r="D2" s="559" t="s">
        <v>61</v>
      </c>
    </row>
    <row r="3" spans="1:4" s="213" customFormat="1" ht="25.05" customHeight="1" x14ac:dyDescent="0.3">
      <c r="A3" s="561" t="s">
        <v>62</v>
      </c>
      <c r="B3" s="532">
        <v>38203</v>
      </c>
      <c r="C3" s="532">
        <v>1298</v>
      </c>
      <c r="D3" s="533">
        <v>20</v>
      </c>
    </row>
    <row r="4" spans="1:4" s="213" customFormat="1" ht="15" customHeight="1" x14ac:dyDescent="0.3">
      <c r="A4" s="562" t="s">
        <v>63</v>
      </c>
      <c r="B4" s="544">
        <v>4009</v>
      </c>
      <c r="C4" s="545">
        <v>138</v>
      </c>
      <c r="D4" s="546">
        <v>24</v>
      </c>
    </row>
    <row r="5" spans="1:4" s="213" customFormat="1" ht="15" customHeight="1" x14ac:dyDescent="0.3">
      <c r="A5" s="563" t="s">
        <v>64</v>
      </c>
      <c r="B5" s="547">
        <v>1772</v>
      </c>
      <c r="C5" s="548">
        <v>62</v>
      </c>
      <c r="D5" s="549">
        <v>24</v>
      </c>
    </row>
    <row r="6" spans="1:4" s="213" customFormat="1" ht="15" customHeight="1" x14ac:dyDescent="0.3">
      <c r="A6" s="563" t="s">
        <v>65</v>
      </c>
      <c r="B6" s="547">
        <v>2966</v>
      </c>
      <c r="C6" s="548">
        <v>95</v>
      </c>
      <c r="D6" s="549">
        <v>17</v>
      </c>
    </row>
    <row r="7" spans="1:4" s="213" customFormat="1" ht="15" customHeight="1" x14ac:dyDescent="0.3">
      <c r="A7" s="563" t="s">
        <v>66</v>
      </c>
      <c r="B7" s="547">
        <v>6141</v>
      </c>
      <c r="C7" s="548">
        <v>195</v>
      </c>
      <c r="D7" s="549">
        <v>18</v>
      </c>
    </row>
    <row r="8" spans="1:4" s="213" customFormat="1" ht="15" customHeight="1" x14ac:dyDescent="0.3">
      <c r="A8" s="563" t="s">
        <v>67</v>
      </c>
      <c r="B8" s="547">
        <v>5241</v>
      </c>
      <c r="C8" s="548">
        <v>158</v>
      </c>
      <c r="D8" s="549">
        <v>22</v>
      </c>
    </row>
    <row r="9" spans="1:4" s="213" customFormat="1" ht="15" customHeight="1" x14ac:dyDescent="0.3">
      <c r="A9" s="563" t="s">
        <v>68</v>
      </c>
      <c r="B9" s="547">
        <v>5629</v>
      </c>
      <c r="C9" s="548">
        <v>243</v>
      </c>
      <c r="D9" s="549">
        <v>15</v>
      </c>
    </row>
    <row r="10" spans="1:4" s="213" customFormat="1" ht="15" customHeight="1" x14ac:dyDescent="0.3">
      <c r="A10" s="563" t="s">
        <v>69</v>
      </c>
      <c r="B10" s="547">
        <v>4516</v>
      </c>
      <c r="C10" s="548">
        <v>105</v>
      </c>
      <c r="D10" s="549">
        <v>26</v>
      </c>
    </row>
    <row r="11" spans="1:4" s="213" customFormat="1" ht="15" customHeight="1" x14ac:dyDescent="0.3">
      <c r="A11" s="563" t="s">
        <v>70</v>
      </c>
      <c r="B11" s="547">
        <v>3152</v>
      </c>
      <c r="C11" s="548">
        <v>156</v>
      </c>
      <c r="D11" s="549">
        <v>12</v>
      </c>
    </row>
    <row r="12" spans="1:4" s="213" customFormat="1" ht="16.95" customHeight="1" x14ac:dyDescent="0.3">
      <c r="A12" s="564" t="s">
        <v>71</v>
      </c>
      <c r="B12" s="550">
        <v>4777</v>
      </c>
      <c r="C12" s="551">
        <v>146</v>
      </c>
      <c r="D12" s="552">
        <v>17</v>
      </c>
    </row>
    <row r="13" spans="1:4" s="213" customFormat="1" ht="25.05" customHeight="1" x14ac:dyDescent="0.3">
      <c r="A13" s="565" t="s">
        <v>72</v>
      </c>
      <c r="B13" s="534">
        <v>27712</v>
      </c>
      <c r="C13" s="534">
        <v>1272</v>
      </c>
      <c r="D13" s="541">
        <v>14</v>
      </c>
    </row>
    <row r="14" spans="1:4" s="213" customFormat="1" ht="15" customHeight="1" x14ac:dyDescent="0.3">
      <c r="A14" s="566" t="s">
        <v>73</v>
      </c>
      <c r="B14" s="544">
        <v>3250</v>
      </c>
      <c r="C14" s="553">
        <v>151</v>
      </c>
      <c r="D14" s="546">
        <v>12</v>
      </c>
    </row>
    <row r="15" spans="1:4" s="213" customFormat="1" ht="15" customHeight="1" x14ac:dyDescent="0.3">
      <c r="A15" s="567" t="s">
        <v>74</v>
      </c>
      <c r="B15" s="547">
        <v>3001</v>
      </c>
      <c r="C15" s="554">
        <v>147</v>
      </c>
      <c r="D15" s="549">
        <v>16</v>
      </c>
    </row>
    <row r="16" spans="1:4" s="213" customFormat="1" ht="15" customHeight="1" x14ac:dyDescent="0.3">
      <c r="A16" s="567" t="s">
        <v>75</v>
      </c>
      <c r="B16" s="547">
        <v>2506</v>
      </c>
      <c r="C16" s="554">
        <v>137</v>
      </c>
      <c r="D16" s="549">
        <v>14</v>
      </c>
    </row>
    <row r="17" spans="1:4" s="213" customFormat="1" ht="15" customHeight="1" x14ac:dyDescent="0.3">
      <c r="A17" s="567" t="s">
        <v>76</v>
      </c>
      <c r="B17" s="547">
        <v>3007</v>
      </c>
      <c r="C17" s="554">
        <v>184</v>
      </c>
      <c r="D17" s="549">
        <v>14</v>
      </c>
    </row>
    <row r="18" spans="1:4" s="213" customFormat="1" ht="15" customHeight="1" x14ac:dyDescent="0.3">
      <c r="A18" s="567" t="s">
        <v>77</v>
      </c>
      <c r="B18" s="547">
        <v>3136</v>
      </c>
      <c r="C18" s="554">
        <v>152</v>
      </c>
      <c r="D18" s="549">
        <v>15</v>
      </c>
    </row>
    <row r="19" spans="1:4" s="213" customFormat="1" ht="15" customHeight="1" x14ac:dyDescent="0.3">
      <c r="A19" s="567" t="s">
        <v>78</v>
      </c>
      <c r="B19" s="547">
        <v>2754</v>
      </c>
      <c r="C19" s="554">
        <v>94</v>
      </c>
      <c r="D19" s="555">
        <v>20</v>
      </c>
    </row>
    <row r="20" spans="1:4" s="213" customFormat="1" ht="15" customHeight="1" x14ac:dyDescent="0.3">
      <c r="A20" s="567" t="s">
        <v>79</v>
      </c>
      <c r="B20" s="547">
        <v>2756</v>
      </c>
      <c r="C20" s="554">
        <v>114</v>
      </c>
      <c r="D20" s="555">
        <v>14.5</v>
      </c>
    </row>
    <row r="21" spans="1:4" s="213" customFormat="1" ht="15" customHeight="1" x14ac:dyDescent="0.3">
      <c r="A21" s="567" t="s">
        <v>80</v>
      </c>
      <c r="B21" s="547">
        <v>3776</v>
      </c>
      <c r="C21" s="554">
        <v>125</v>
      </c>
      <c r="D21" s="549">
        <v>14</v>
      </c>
    </row>
    <row r="22" spans="1:4" s="213" customFormat="1" ht="16.95" customHeight="1" x14ac:dyDescent="0.3">
      <c r="A22" s="568" t="s">
        <v>81</v>
      </c>
      <c r="B22" s="550">
        <v>3526</v>
      </c>
      <c r="C22" s="556">
        <v>168</v>
      </c>
      <c r="D22" s="557">
        <v>9</v>
      </c>
    </row>
    <row r="23" spans="1:4" s="213" customFormat="1" ht="25.05" customHeight="1" x14ac:dyDescent="0.3">
      <c r="A23" s="569" t="s">
        <v>82</v>
      </c>
      <c r="B23" s="535">
        <v>42189</v>
      </c>
      <c r="C23" s="535">
        <v>1139</v>
      </c>
      <c r="D23" s="542">
        <v>25</v>
      </c>
    </row>
    <row r="24" spans="1:4" s="213" customFormat="1" ht="15" customHeight="1" x14ac:dyDescent="0.3">
      <c r="A24" s="566" t="s">
        <v>83</v>
      </c>
      <c r="B24" s="544">
        <v>4411</v>
      </c>
      <c r="C24" s="553">
        <v>136</v>
      </c>
      <c r="D24" s="558">
        <v>20.5</v>
      </c>
    </row>
    <row r="25" spans="1:4" s="213" customFormat="1" ht="15" customHeight="1" x14ac:dyDescent="0.3">
      <c r="A25" s="567" t="s">
        <v>84</v>
      </c>
      <c r="B25" s="547">
        <v>3326</v>
      </c>
      <c r="C25" s="554">
        <v>88</v>
      </c>
      <c r="D25" s="549">
        <v>35</v>
      </c>
    </row>
    <row r="26" spans="1:4" s="213" customFormat="1" ht="15" customHeight="1" x14ac:dyDescent="0.3">
      <c r="A26" s="567" t="s">
        <v>85</v>
      </c>
      <c r="B26" s="547">
        <v>2282</v>
      </c>
      <c r="C26" s="554">
        <v>82</v>
      </c>
      <c r="D26" s="555">
        <v>22.5</v>
      </c>
    </row>
    <row r="27" spans="1:4" s="213" customFormat="1" ht="15" customHeight="1" x14ac:dyDescent="0.3">
      <c r="A27" s="567" t="s">
        <v>86</v>
      </c>
      <c r="B27" s="547">
        <v>16263</v>
      </c>
      <c r="C27" s="554">
        <v>281</v>
      </c>
      <c r="D27" s="549">
        <v>42</v>
      </c>
    </row>
    <row r="28" spans="1:4" s="213" customFormat="1" ht="15" customHeight="1" x14ac:dyDescent="0.3">
      <c r="A28" s="567" t="s">
        <v>87</v>
      </c>
      <c r="B28" s="547">
        <v>6439</v>
      </c>
      <c r="C28" s="554">
        <v>163</v>
      </c>
      <c r="D28" s="549">
        <v>32</v>
      </c>
    </row>
    <row r="29" spans="1:4" s="213" customFormat="1" ht="15" customHeight="1" x14ac:dyDescent="0.3">
      <c r="A29" s="567" t="s">
        <v>88</v>
      </c>
      <c r="B29" s="547">
        <v>1932</v>
      </c>
      <c r="C29" s="554">
        <v>57</v>
      </c>
      <c r="D29" s="549">
        <v>25</v>
      </c>
    </row>
    <row r="30" spans="1:4" s="213" customFormat="1" ht="15" customHeight="1" x14ac:dyDescent="0.3">
      <c r="A30" s="567" t="s">
        <v>89</v>
      </c>
      <c r="B30" s="547">
        <v>5343</v>
      </c>
      <c r="C30" s="554">
        <v>225</v>
      </c>
      <c r="D30" s="555">
        <v>19</v>
      </c>
    </row>
    <row r="31" spans="1:4" s="213" customFormat="1" ht="16.95" customHeight="1" x14ac:dyDescent="0.3">
      <c r="A31" s="568" t="s">
        <v>90</v>
      </c>
      <c r="B31" s="550">
        <v>2193</v>
      </c>
      <c r="C31" s="556">
        <v>107</v>
      </c>
      <c r="D31" s="552">
        <v>10</v>
      </c>
    </row>
    <row r="32" spans="1:4" s="286" customFormat="1" ht="25.05" customHeight="1" x14ac:dyDescent="0.3">
      <c r="A32" s="570" t="s">
        <v>91</v>
      </c>
      <c r="B32" s="536">
        <v>25368</v>
      </c>
      <c r="C32" s="536">
        <v>1038</v>
      </c>
      <c r="D32" s="543">
        <v>16</v>
      </c>
    </row>
    <row r="33" spans="1:4" s="213" customFormat="1" ht="15" customHeight="1" x14ac:dyDescent="0.3">
      <c r="A33" s="562" t="s">
        <v>92</v>
      </c>
      <c r="B33" s="544">
        <v>5505</v>
      </c>
      <c r="C33" s="545">
        <v>179</v>
      </c>
      <c r="D33" s="546">
        <v>21</v>
      </c>
    </row>
    <row r="34" spans="1:4" s="213" customFormat="1" ht="15" customHeight="1" x14ac:dyDescent="0.3">
      <c r="A34" s="563" t="s">
        <v>93</v>
      </c>
      <c r="B34" s="547">
        <v>2128</v>
      </c>
      <c r="C34" s="548">
        <v>97</v>
      </c>
      <c r="D34" s="549">
        <v>13</v>
      </c>
    </row>
    <row r="35" spans="1:4" s="213" customFormat="1" ht="15" customHeight="1" x14ac:dyDescent="0.3">
      <c r="A35" s="563" t="s">
        <v>94</v>
      </c>
      <c r="B35" s="547">
        <v>7389</v>
      </c>
      <c r="C35" s="548">
        <v>304</v>
      </c>
      <c r="D35" s="549">
        <v>16</v>
      </c>
    </row>
    <row r="36" spans="1:4" s="213" customFormat="1" ht="15" customHeight="1" x14ac:dyDescent="0.3">
      <c r="A36" s="563" t="s">
        <v>95</v>
      </c>
      <c r="B36" s="547">
        <v>2727</v>
      </c>
      <c r="C36" s="548">
        <v>130</v>
      </c>
      <c r="D36" s="549">
        <v>14</v>
      </c>
    </row>
    <row r="37" spans="1:4" s="213" customFormat="1" ht="15" customHeight="1" x14ac:dyDescent="0.3">
      <c r="A37" s="563" t="s">
        <v>96</v>
      </c>
      <c r="B37" s="547">
        <v>4114</v>
      </c>
      <c r="C37" s="548">
        <v>157</v>
      </c>
      <c r="D37" s="549">
        <v>20</v>
      </c>
    </row>
    <row r="38" spans="1:4" s="213" customFormat="1" ht="16.95" customHeight="1" x14ac:dyDescent="0.3">
      <c r="A38" s="564" t="s">
        <v>97</v>
      </c>
      <c r="B38" s="550">
        <v>3505</v>
      </c>
      <c r="C38" s="551">
        <v>171</v>
      </c>
      <c r="D38" s="552">
        <v>15</v>
      </c>
    </row>
    <row r="39" spans="1:4" s="19" customFormat="1" ht="25.05" customHeight="1" x14ac:dyDescent="0.25">
      <c r="A39" s="571" t="s">
        <v>4</v>
      </c>
      <c r="B39" s="537">
        <v>133472</v>
      </c>
      <c r="C39" s="537">
        <v>4747</v>
      </c>
      <c r="D39" s="538">
        <v>18</v>
      </c>
    </row>
    <row r="40" spans="1:4" s="76" customFormat="1" ht="18.75" customHeight="1" x14ac:dyDescent="0.3">
      <c r="A40" s="730" t="s">
        <v>425</v>
      </c>
      <c r="B40" s="730"/>
      <c r="C40" s="730"/>
      <c r="D40" s="730"/>
    </row>
  </sheetData>
  <mergeCells count="2">
    <mergeCell ref="A1:D1"/>
    <mergeCell ref="A40:D40"/>
  </mergeCells>
  <printOptions horizontalCentered="1"/>
  <pageMargins left="0.51181102362204722" right="0.5118110236220472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GridLines="0" view="pageBreakPreview" zoomScaleNormal="100" zoomScaleSheetLayoutView="100" workbookViewId="0">
      <selection sqref="A1:XFD1"/>
    </sheetView>
  </sheetViews>
  <sheetFormatPr defaultColWidth="9.109375" defaultRowHeight="14.4" x14ac:dyDescent="0.3"/>
  <cols>
    <col min="1" max="1" width="15.33203125" style="98" customWidth="1"/>
    <col min="2" max="5" width="9.109375" style="98"/>
    <col min="6" max="6" width="8.5546875" style="98" customWidth="1"/>
    <col min="7" max="8" width="9.109375" style="98"/>
    <col min="9" max="9" width="8.44140625" style="98" customWidth="1"/>
    <col min="10" max="11" width="9.109375" style="98"/>
    <col min="12" max="12" width="8.44140625" style="98" customWidth="1"/>
    <col min="13" max="16384" width="9.109375" style="98"/>
  </cols>
  <sheetData>
    <row r="1" spans="1:15" s="516" customFormat="1" ht="22.5" customHeight="1" x14ac:dyDescent="0.3">
      <c r="A1" s="733" t="s">
        <v>538</v>
      </c>
      <c r="B1" s="734"/>
      <c r="C1" s="734"/>
      <c r="D1" s="734"/>
      <c r="E1" s="734"/>
      <c r="F1" s="734"/>
      <c r="G1" s="734"/>
      <c r="H1" s="734"/>
      <c r="I1" s="734"/>
      <c r="J1" s="734"/>
      <c r="K1" s="734"/>
      <c r="L1" s="734"/>
      <c r="M1" s="734"/>
    </row>
    <row r="2" spans="1:15" s="159" customFormat="1" ht="35.25" customHeight="1" x14ac:dyDescent="0.25">
      <c r="A2" s="295"/>
      <c r="B2" s="731" t="s">
        <v>98</v>
      </c>
      <c r="C2" s="732"/>
      <c r="D2" s="732"/>
      <c r="E2" s="731" t="s">
        <v>6</v>
      </c>
      <c r="F2" s="732"/>
      <c r="G2" s="732"/>
      <c r="H2" s="731" t="s">
        <v>430</v>
      </c>
      <c r="I2" s="732"/>
      <c r="J2" s="732"/>
      <c r="K2" s="731" t="s">
        <v>106</v>
      </c>
      <c r="L2" s="732"/>
      <c r="M2" s="732"/>
    </row>
    <row r="3" spans="1:15" s="290" customFormat="1" ht="30" customHeight="1" x14ac:dyDescent="0.25">
      <c r="A3" s="287"/>
      <c r="B3" s="288" t="s">
        <v>99</v>
      </c>
      <c r="C3" s="288" t="s">
        <v>100</v>
      </c>
      <c r="D3" s="288" t="s">
        <v>4</v>
      </c>
      <c r="E3" s="289" t="s">
        <v>101</v>
      </c>
      <c r="F3" s="289" t="s">
        <v>102</v>
      </c>
      <c r="G3" s="289" t="s">
        <v>4</v>
      </c>
      <c r="H3" s="288" t="s">
        <v>101</v>
      </c>
      <c r="I3" s="288" t="s">
        <v>102</v>
      </c>
      <c r="J3" s="288" t="s">
        <v>4</v>
      </c>
      <c r="K3" s="289" t="s">
        <v>101</v>
      </c>
      <c r="L3" s="289" t="s">
        <v>102</v>
      </c>
      <c r="M3" s="289" t="s">
        <v>4</v>
      </c>
    </row>
    <row r="4" spans="1:15" s="290" customFormat="1" ht="22.5" customHeight="1" x14ac:dyDescent="0.25">
      <c r="A4" s="268" t="s">
        <v>103</v>
      </c>
      <c r="B4" s="291">
        <v>2</v>
      </c>
      <c r="C4" s="291">
        <v>22</v>
      </c>
      <c r="D4" s="291">
        <v>24</v>
      </c>
      <c r="E4" s="292">
        <v>22</v>
      </c>
      <c r="F4" s="292">
        <v>1354</v>
      </c>
      <c r="G4" s="292">
        <v>1376</v>
      </c>
      <c r="H4" s="291">
        <v>98</v>
      </c>
      <c r="I4" s="291">
        <v>6445</v>
      </c>
      <c r="J4" s="291">
        <v>6543</v>
      </c>
      <c r="K4" s="292">
        <v>122</v>
      </c>
      <c r="L4" s="292">
        <v>7821</v>
      </c>
      <c r="M4" s="292">
        <v>7943</v>
      </c>
    </row>
    <row r="5" spans="1:15" s="290" customFormat="1" ht="23.25" customHeight="1" x14ac:dyDescent="0.25">
      <c r="A5" s="272" t="s">
        <v>104</v>
      </c>
      <c r="B5" s="275">
        <v>2064</v>
      </c>
      <c r="C5" s="275">
        <v>174</v>
      </c>
      <c r="D5" s="275">
        <v>2238</v>
      </c>
      <c r="E5" s="293">
        <v>3111</v>
      </c>
      <c r="F5" s="293">
        <v>4500</v>
      </c>
      <c r="G5" s="293">
        <v>7611</v>
      </c>
      <c r="H5" s="275">
        <v>3700</v>
      </c>
      <c r="I5" s="275">
        <v>5780</v>
      </c>
      <c r="J5" s="275">
        <v>9480</v>
      </c>
      <c r="K5" s="293">
        <v>8875</v>
      </c>
      <c r="L5" s="293">
        <v>10454</v>
      </c>
      <c r="M5" s="293">
        <v>19329</v>
      </c>
    </row>
    <row r="6" spans="1:15" s="290" customFormat="1" ht="22.5" customHeight="1" x14ac:dyDescent="0.25">
      <c r="A6" s="276" t="s">
        <v>4</v>
      </c>
      <c r="B6" s="278">
        <v>2066</v>
      </c>
      <c r="C6" s="278">
        <v>196</v>
      </c>
      <c r="D6" s="278">
        <v>2262</v>
      </c>
      <c r="E6" s="278">
        <v>3133</v>
      </c>
      <c r="F6" s="278">
        <v>5854</v>
      </c>
      <c r="G6" s="278">
        <v>8987</v>
      </c>
      <c r="H6" s="278">
        <v>3798</v>
      </c>
      <c r="I6" s="278">
        <v>12225</v>
      </c>
      <c r="J6" s="278">
        <v>16023</v>
      </c>
      <c r="K6" s="278">
        <v>8997</v>
      </c>
      <c r="L6" s="278">
        <v>18275</v>
      </c>
      <c r="M6" s="278">
        <v>27272</v>
      </c>
    </row>
    <row r="7" spans="1:15" ht="22.5" customHeight="1" x14ac:dyDescent="0.25">
      <c r="A7" s="55" t="s">
        <v>425</v>
      </c>
      <c r="O7" s="294"/>
    </row>
  </sheetData>
  <mergeCells count="5">
    <mergeCell ref="B2:D2"/>
    <mergeCell ref="E2:G2"/>
    <mergeCell ref="H2:J2"/>
    <mergeCell ref="K2:M2"/>
    <mergeCell ref="A1:M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topLeftCell="A19" zoomScaleNormal="100" zoomScaleSheetLayoutView="100" workbookViewId="0">
      <selection sqref="A1:XFD1"/>
    </sheetView>
  </sheetViews>
  <sheetFormatPr defaultRowHeight="16.5" customHeight="1" x14ac:dyDescent="0.3"/>
  <cols>
    <col min="1" max="1" width="18.21875" customWidth="1"/>
    <col min="2" max="13" width="6.33203125" style="290" customWidth="1"/>
    <col min="14" max="14" width="6.44140625" style="2" customWidth="1"/>
    <col min="16" max="16" width="6.77734375" customWidth="1"/>
  </cols>
  <sheetData>
    <row r="1" spans="1:14" s="516" customFormat="1" ht="30" customHeight="1" x14ac:dyDescent="0.3">
      <c r="A1" s="733" t="s">
        <v>400</v>
      </c>
      <c r="B1" s="734"/>
      <c r="C1" s="734"/>
      <c r="D1" s="734"/>
      <c r="E1" s="734"/>
      <c r="F1" s="734"/>
      <c r="G1" s="734"/>
      <c r="H1" s="734"/>
      <c r="I1" s="734"/>
      <c r="J1" s="734"/>
      <c r="K1" s="734"/>
      <c r="L1" s="734"/>
      <c r="M1" s="734"/>
      <c r="N1" s="515"/>
    </row>
    <row r="2" spans="1:14" s="286" customFormat="1" ht="30" customHeight="1" x14ac:dyDescent="0.3">
      <c r="A2" s="284"/>
      <c r="B2" s="735" t="s">
        <v>98</v>
      </c>
      <c r="C2" s="736"/>
      <c r="D2" s="736"/>
      <c r="E2" s="735" t="s">
        <v>6</v>
      </c>
      <c r="F2" s="736"/>
      <c r="G2" s="736"/>
      <c r="H2" s="735" t="s">
        <v>484</v>
      </c>
      <c r="I2" s="736"/>
      <c r="J2" s="736"/>
      <c r="K2" s="735" t="s">
        <v>106</v>
      </c>
      <c r="L2" s="736"/>
      <c r="M2" s="736"/>
      <c r="N2" s="285"/>
    </row>
    <row r="3" spans="1:14" ht="24.9" customHeight="1" x14ac:dyDescent="0.3">
      <c r="A3" s="12"/>
      <c r="B3" s="100" t="s">
        <v>101</v>
      </c>
      <c r="C3" s="100" t="s">
        <v>102</v>
      </c>
      <c r="D3" s="100" t="s">
        <v>483</v>
      </c>
      <c r="E3" s="101" t="s">
        <v>18</v>
      </c>
      <c r="F3" s="101" t="s">
        <v>100</v>
      </c>
      <c r="G3" s="101" t="s">
        <v>483</v>
      </c>
      <c r="H3" s="100" t="s">
        <v>105</v>
      </c>
      <c r="I3" s="100" t="s">
        <v>100</v>
      </c>
      <c r="J3" s="100" t="s">
        <v>483</v>
      </c>
      <c r="K3" s="101" t="s">
        <v>101</v>
      </c>
      <c r="L3" s="101" t="s">
        <v>100</v>
      </c>
      <c r="M3" s="101" t="s">
        <v>483</v>
      </c>
    </row>
    <row r="4" spans="1:14" ht="15" customHeight="1" x14ac:dyDescent="0.3">
      <c r="A4" s="60" t="s">
        <v>107</v>
      </c>
      <c r="B4" s="61">
        <v>52</v>
      </c>
      <c r="C4" s="61">
        <v>3</v>
      </c>
      <c r="D4" s="61">
        <v>55</v>
      </c>
      <c r="E4" s="62">
        <v>8</v>
      </c>
      <c r="F4" s="62">
        <v>64</v>
      </c>
      <c r="G4" s="62">
        <v>72</v>
      </c>
      <c r="H4" s="61">
        <v>8</v>
      </c>
      <c r="I4" s="61">
        <v>79</v>
      </c>
      <c r="J4" s="61">
        <v>87</v>
      </c>
      <c r="K4" s="62">
        <v>68</v>
      </c>
      <c r="L4" s="62">
        <v>146</v>
      </c>
      <c r="M4" s="62">
        <v>214</v>
      </c>
    </row>
    <row r="5" spans="1:14" ht="15" customHeight="1" x14ac:dyDescent="0.3">
      <c r="A5" s="60" t="s">
        <v>108</v>
      </c>
      <c r="B5" s="61">
        <v>1</v>
      </c>
      <c r="C5" s="61">
        <v>0</v>
      </c>
      <c r="D5" s="61">
        <v>1</v>
      </c>
      <c r="E5" s="62">
        <v>0</v>
      </c>
      <c r="F5" s="62">
        <v>9</v>
      </c>
      <c r="G5" s="62">
        <v>9</v>
      </c>
      <c r="H5" s="61">
        <v>2</v>
      </c>
      <c r="I5" s="61">
        <v>15</v>
      </c>
      <c r="J5" s="61">
        <v>17</v>
      </c>
      <c r="K5" s="62">
        <v>3</v>
      </c>
      <c r="L5" s="62">
        <v>24</v>
      </c>
      <c r="M5" s="62">
        <v>27</v>
      </c>
    </row>
    <row r="6" spans="1:14" ht="15" customHeight="1" x14ac:dyDescent="0.3">
      <c r="A6" s="60" t="s">
        <v>109</v>
      </c>
      <c r="B6" s="61">
        <v>526</v>
      </c>
      <c r="C6" s="61">
        <v>0</v>
      </c>
      <c r="D6" s="61">
        <v>526</v>
      </c>
      <c r="E6" s="62">
        <v>62</v>
      </c>
      <c r="F6" s="62">
        <v>0</v>
      </c>
      <c r="G6" s="62">
        <v>62</v>
      </c>
      <c r="H6" s="61">
        <v>38</v>
      </c>
      <c r="I6" s="61">
        <v>0</v>
      </c>
      <c r="J6" s="61">
        <v>38</v>
      </c>
      <c r="K6" s="62">
        <v>626</v>
      </c>
      <c r="L6" s="62">
        <v>0</v>
      </c>
      <c r="M6" s="62">
        <v>626</v>
      </c>
    </row>
    <row r="7" spans="1:14" ht="15" customHeight="1" x14ac:dyDescent="0.3">
      <c r="A7" s="60" t="s">
        <v>110</v>
      </c>
      <c r="B7" s="61">
        <v>227</v>
      </c>
      <c r="C7" s="61">
        <v>0</v>
      </c>
      <c r="D7" s="61">
        <v>227</v>
      </c>
      <c r="E7" s="62">
        <v>34</v>
      </c>
      <c r="F7" s="62">
        <v>0</v>
      </c>
      <c r="G7" s="62">
        <v>34</v>
      </c>
      <c r="H7" s="61">
        <v>29</v>
      </c>
      <c r="I7" s="61">
        <v>0</v>
      </c>
      <c r="J7" s="61">
        <v>29</v>
      </c>
      <c r="K7" s="62">
        <v>290</v>
      </c>
      <c r="L7" s="62">
        <v>0</v>
      </c>
      <c r="M7" s="62">
        <v>290</v>
      </c>
    </row>
    <row r="8" spans="1:14" ht="15" customHeight="1" x14ac:dyDescent="0.3">
      <c r="A8" s="60" t="s">
        <v>111</v>
      </c>
      <c r="B8" s="61">
        <v>331</v>
      </c>
      <c r="C8" s="61">
        <v>0</v>
      </c>
      <c r="D8" s="61">
        <v>331</v>
      </c>
      <c r="E8" s="62">
        <v>61</v>
      </c>
      <c r="F8" s="62">
        <v>0</v>
      </c>
      <c r="G8" s="62">
        <v>61</v>
      </c>
      <c r="H8" s="61">
        <v>91</v>
      </c>
      <c r="I8" s="61">
        <v>0</v>
      </c>
      <c r="J8" s="61">
        <v>91</v>
      </c>
      <c r="K8" s="62">
        <v>483</v>
      </c>
      <c r="L8" s="62">
        <v>0</v>
      </c>
      <c r="M8" s="62">
        <v>483</v>
      </c>
    </row>
    <row r="9" spans="1:14" ht="25.05" customHeight="1" x14ac:dyDescent="0.3">
      <c r="A9" s="60" t="s">
        <v>112</v>
      </c>
      <c r="B9" s="61">
        <v>12</v>
      </c>
      <c r="C9" s="61">
        <v>0</v>
      </c>
      <c r="D9" s="61">
        <v>12</v>
      </c>
      <c r="E9" s="62">
        <v>1</v>
      </c>
      <c r="F9" s="62">
        <v>0</v>
      </c>
      <c r="G9" s="62">
        <v>1</v>
      </c>
      <c r="H9" s="61">
        <v>137</v>
      </c>
      <c r="I9" s="61">
        <v>3</v>
      </c>
      <c r="J9" s="61">
        <v>140</v>
      </c>
      <c r="K9" s="62">
        <v>150</v>
      </c>
      <c r="L9" s="62">
        <v>3</v>
      </c>
      <c r="M9" s="62">
        <v>153</v>
      </c>
    </row>
    <row r="10" spans="1:14" ht="15" customHeight="1" x14ac:dyDescent="0.3">
      <c r="A10" s="60" t="s">
        <v>113</v>
      </c>
      <c r="B10" s="61">
        <v>427</v>
      </c>
      <c r="C10" s="61">
        <v>7</v>
      </c>
      <c r="D10" s="61">
        <v>434</v>
      </c>
      <c r="E10" s="62">
        <v>854</v>
      </c>
      <c r="F10" s="62">
        <v>50</v>
      </c>
      <c r="G10" s="62">
        <v>904</v>
      </c>
      <c r="H10" s="61">
        <v>681</v>
      </c>
      <c r="I10" s="61">
        <v>32</v>
      </c>
      <c r="J10" s="61">
        <v>713</v>
      </c>
      <c r="K10" s="62">
        <v>1962</v>
      </c>
      <c r="L10" s="62">
        <v>89</v>
      </c>
      <c r="M10" s="62">
        <v>2051</v>
      </c>
    </row>
    <row r="11" spans="1:14" ht="15" customHeight="1" x14ac:dyDescent="0.3">
      <c r="A11" s="60" t="s">
        <v>114</v>
      </c>
      <c r="B11" s="61">
        <v>12</v>
      </c>
      <c r="C11" s="61">
        <v>0</v>
      </c>
      <c r="D11" s="61">
        <v>12</v>
      </c>
      <c r="E11" s="62">
        <v>11</v>
      </c>
      <c r="F11" s="62">
        <v>1</v>
      </c>
      <c r="G11" s="62">
        <v>12</v>
      </c>
      <c r="H11" s="61">
        <v>9</v>
      </c>
      <c r="I11" s="61">
        <v>0</v>
      </c>
      <c r="J11" s="61">
        <v>9</v>
      </c>
      <c r="K11" s="62">
        <v>32</v>
      </c>
      <c r="L11" s="62">
        <v>1</v>
      </c>
      <c r="M11" s="62">
        <v>33</v>
      </c>
    </row>
    <row r="12" spans="1:14" ht="15" customHeight="1" x14ac:dyDescent="0.3">
      <c r="A12" s="60" t="s">
        <v>115</v>
      </c>
      <c r="B12" s="61">
        <v>42</v>
      </c>
      <c r="C12" s="61">
        <v>0</v>
      </c>
      <c r="D12" s="61">
        <v>42</v>
      </c>
      <c r="E12" s="62">
        <v>37</v>
      </c>
      <c r="F12" s="62">
        <v>2</v>
      </c>
      <c r="G12" s="62">
        <v>39</v>
      </c>
      <c r="H12" s="61">
        <v>34</v>
      </c>
      <c r="I12" s="61">
        <v>0</v>
      </c>
      <c r="J12" s="61">
        <v>34</v>
      </c>
      <c r="K12" s="62">
        <v>113</v>
      </c>
      <c r="L12" s="62">
        <v>2</v>
      </c>
      <c r="M12" s="62">
        <v>115</v>
      </c>
    </row>
    <row r="13" spans="1:14" ht="15" customHeight="1" x14ac:dyDescent="0.3">
      <c r="A13" s="60" t="s">
        <v>116</v>
      </c>
      <c r="B13" s="61">
        <v>2</v>
      </c>
      <c r="C13" s="61">
        <v>0</v>
      </c>
      <c r="D13" s="61">
        <v>2</v>
      </c>
      <c r="E13" s="62">
        <v>1</v>
      </c>
      <c r="F13" s="62">
        <v>0</v>
      </c>
      <c r="G13" s="62">
        <v>1</v>
      </c>
      <c r="H13" s="61">
        <v>4</v>
      </c>
      <c r="I13" s="61">
        <v>0</v>
      </c>
      <c r="J13" s="61">
        <v>4</v>
      </c>
      <c r="K13" s="62">
        <v>7</v>
      </c>
      <c r="L13" s="62">
        <v>0</v>
      </c>
      <c r="M13" s="62">
        <v>7</v>
      </c>
    </row>
    <row r="14" spans="1:14" ht="15" customHeight="1" x14ac:dyDescent="0.3">
      <c r="A14" s="60" t="s">
        <v>431</v>
      </c>
      <c r="B14" s="61">
        <v>1</v>
      </c>
      <c r="C14" s="61">
        <v>0</v>
      </c>
      <c r="D14" s="61">
        <v>1</v>
      </c>
      <c r="E14" s="62">
        <v>1</v>
      </c>
      <c r="F14" s="62">
        <v>0</v>
      </c>
      <c r="G14" s="62">
        <v>1</v>
      </c>
      <c r="H14" s="61">
        <v>1</v>
      </c>
      <c r="I14" s="61">
        <v>0</v>
      </c>
      <c r="J14" s="61">
        <v>1</v>
      </c>
      <c r="K14" s="62">
        <v>3</v>
      </c>
      <c r="L14" s="62">
        <v>0</v>
      </c>
      <c r="M14" s="62">
        <v>3</v>
      </c>
    </row>
    <row r="15" spans="1:14" ht="15" customHeight="1" x14ac:dyDescent="0.3">
      <c r="A15" s="60" t="s">
        <v>118</v>
      </c>
      <c r="B15" s="61">
        <v>98</v>
      </c>
      <c r="C15" s="61">
        <v>0</v>
      </c>
      <c r="D15" s="61">
        <v>98</v>
      </c>
      <c r="E15" s="62">
        <v>180</v>
      </c>
      <c r="F15" s="62">
        <v>0</v>
      </c>
      <c r="G15" s="62">
        <v>180</v>
      </c>
      <c r="H15" s="61">
        <v>176</v>
      </c>
      <c r="I15" s="61">
        <v>0</v>
      </c>
      <c r="J15" s="61">
        <v>176</v>
      </c>
      <c r="K15" s="62">
        <v>454</v>
      </c>
      <c r="L15" s="62">
        <v>0</v>
      </c>
      <c r="M15" s="62">
        <v>457</v>
      </c>
    </row>
    <row r="16" spans="1:14" ht="15" customHeight="1" x14ac:dyDescent="0.3">
      <c r="A16" s="60" t="s">
        <v>119</v>
      </c>
      <c r="B16" s="61">
        <v>4</v>
      </c>
      <c r="C16" s="61">
        <v>1</v>
      </c>
      <c r="D16" s="61">
        <v>5</v>
      </c>
      <c r="E16" s="62">
        <v>82</v>
      </c>
      <c r="F16" s="62">
        <v>27</v>
      </c>
      <c r="G16" s="62">
        <v>109</v>
      </c>
      <c r="H16" s="61">
        <v>88</v>
      </c>
      <c r="I16" s="61">
        <v>33</v>
      </c>
      <c r="J16" s="61">
        <v>121</v>
      </c>
      <c r="K16" s="62">
        <v>174</v>
      </c>
      <c r="L16" s="62">
        <v>61</v>
      </c>
      <c r="M16" s="62">
        <v>235</v>
      </c>
    </row>
    <row r="17" spans="1:13" ht="15" customHeight="1" x14ac:dyDescent="0.3">
      <c r="A17" s="60" t="s">
        <v>120</v>
      </c>
      <c r="B17" s="61">
        <v>290</v>
      </c>
      <c r="C17" s="61">
        <v>2</v>
      </c>
      <c r="D17" s="61">
        <v>292</v>
      </c>
      <c r="E17" s="62">
        <v>1766</v>
      </c>
      <c r="F17" s="62">
        <v>189</v>
      </c>
      <c r="G17" s="62">
        <v>1955</v>
      </c>
      <c r="H17" s="61">
        <v>2454</v>
      </c>
      <c r="I17" s="61">
        <v>176</v>
      </c>
      <c r="J17" s="61">
        <v>2630</v>
      </c>
      <c r="K17" s="62">
        <v>4510</v>
      </c>
      <c r="L17" s="62">
        <v>367</v>
      </c>
      <c r="M17" s="62">
        <v>4877</v>
      </c>
    </row>
    <row r="18" spans="1:13" ht="15" customHeight="1" x14ac:dyDescent="0.3">
      <c r="A18" s="60" t="s">
        <v>121</v>
      </c>
      <c r="B18" s="61">
        <v>0</v>
      </c>
      <c r="C18" s="61">
        <v>3</v>
      </c>
      <c r="D18" s="61">
        <v>3</v>
      </c>
      <c r="E18" s="62">
        <v>0</v>
      </c>
      <c r="F18" s="62">
        <v>22</v>
      </c>
      <c r="G18" s="62">
        <v>22</v>
      </c>
      <c r="H18" s="61">
        <v>0</v>
      </c>
      <c r="I18" s="61">
        <v>7</v>
      </c>
      <c r="J18" s="61">
        <v>7</v>
      </c>
      <c r="K18" s="62">
        <v>0</v>
      </c>
      <c r="L18" s="62">
        <v>32</v>
      </c>
      <c r="M18" s="62">
        <v>32</v>
      </c>
    </row>
    <row r="19" spans="1:13" ht="15" customHeight="1" x14ac:dyDescent="0.3">
      <c r="A19" s="60" t="s">
        <v>122</v>
      </c>
      <c r="B19" s="61">
        <v>0</v>
      </c>
      <c r="C19" s="61">
        <v>18</v>
      </c>
      <c r="D19" s="61">
        <v>18</v>
      </c>
      <c r="E19" s="62">
        <v>4</v>
      </c>
      <c r="F19" s="62">
        <v>778</v>
      </c>
      <c r="G19" s="62">
        <v>782</v>
      </c>
      <c r="H19" s="61">
        <v>0</v>
      </c>
      <c r="I19" s="61">
        <v>766</v>
      </c>
      <c r="J19" s="61">
        <v>766</v>
      </c>
      <c r="K19" s="62">
        <v>4</v>
      </c>
      <c r="L19" s="62">
        <v>1562</v>
      </c>
      <c r="M19" s="62">
        <v>1566</v>
      </c>
    </row>
    <row r="20" spans="1:13" ht="15" customHeight="1" x14ac:dyDescent="0.3">
      <c r="A20" s="60" t="s">
        <v>123</v>
      </c>
      <c r="B20" s="61">
        <v>0</v>
      </c>
      <c r="C20" s="61">
        <v>18</v>
      </c>
      <c r="D20" s="61">
        <v>18</v>
      </c>
      <c r="E20" s="62">
        <v>0</v>
      </c>
      <c r="F20" s="62">
        <v>1584</v>
      </c>
      <c r="G20" s="62">
        <v>1584</v>
      </c>
      <c r="H20" s="61">
        <v>0</v>
      </c>
      <c r="I20" s="61">
        <v>5751</v>
      </c>
      <c r="J20" s="61">
        <v>5751</v>
      </c>
      <c r="K20" s="62">
        <v>0</v>
      </c>
      <c r="L20" s="62">
        <v>7353</v>
      </c>
      <c r="M20" s="62">
        <v>7353</v>
      </c>
    </row>
    <row r="21" spans="1:13" ht="25.05" customHeight="1" x14ac:dyDescent="0.3">
      <c r="A21" s="60" t="s">
        <v>124</v>
      </c>
      <c r="B21" s="61">
        <v>0</v>
      </c>
      <c r="C21" s="61">
        <v>9</v>
      </c>
      <c r="D21" s="61">
        <v>9</v>
      </c>
      <c r="E21" s="62">
        <v>0</v>
      </c>
      <c r="F21" s="62">
        <v>122</v>
      </c>
      <c r="G21" s="62">
        <v>122</v>
      </c>
      <c r="H21" s="61">
        <v>0</v>
      </c>
      <c r="I21" s="61">
        <v>526</v>
      </c>
      <c r="J21" s="61">
        <v>526</v>
      </c>
      <c r="K21" s="62">
        <v>0</v>
      </c>
      <c r="L21" s="62">
        <v>657</v>
      </c>
      <c r="M21" s="62">
        <v>657</v>
      </c>
    </row>
    <row r="22" spans="1:13" ht="25.05" customHeight="1" x14ac:dyDescent="0.3">
      <c r="A22" s="60" t="s">
        <v>303</v>
      </c>
      <c r="B22" s="61">
        <v>0</v>
      </c>
      <c r="C22" s="61">
        <v>0</v>
      </c>
      <c r="D22" s="61">
        <v>0</v>
      </c>
      <c r="E22" s="62">
        <v>0</v>
      </c>
      <c r="F22" s="62">
        <v>47</v>
      </c>
      <c r="G22" s="62">
        <v>47</v>
      </c>
      <c r="H22" s="61">
        <v>7</v>
      </c>
      <c r="I22" s="61">
        <v>688</v>
      </c>
      <c r="J22" s="61">
        <v>695</v>
      </c>
      <c r="K22" s="62">
        <v>7</v>
      </c>
      <c r="L22" s="62">
        <v>735</v>
      </c>
      <c r="M22" s="62">
        <v>742</v>
      </c>
    </row>
    <row r="23" spans="1:13" ht="25.05" customHeight="1" x14ac:dyDescent="0.3">
      <c r="A23" s="60" t="s">
        <v>126</v>
      </c>
      <c r="B23" s="61">
        <v>0</v>
      </c>
      <c r="C23" s="61">
        <v>1</v>
      </c>
      <c r="D23" s="61">
        <v>1</v>
      </c>
      <c r="E23" s="62">
        <v>0</v>
      </c>
      <c r="F23" s="62">
        <v>51</v>
      </c>
      <c r="G23" s="62">
        <v>51</v>
      </c>
      <c r="H23" s="61">
        <v>1</v>
      </c>
      <c r="I23" s="61">
        <v>355</v>
      </c>
      <c r="J23" s="61">
        <v>356</v>
      </c>
      <c r="K23" s="62">
        <v>1</v>
      </c>
      <c r="L23" s="62">
        <v>407</v>
      </c>
      <c r="M23" s="62">
        <v>408</v>
      </c>
    </row>
    <row r="24" spans="1:13" ht="15" customHeight="1" x14ac:dyDescent="0.3">
      <c r="A24" s="60" t="s">
        <v>127</v>
      </c>
      <c r="B24" s="61">
        <v>0</v>
      </c>
      <c r="C24" s="61">
        <v>21</v>
      </c>
      <c r="D24" s="61">
        <v>21</v>
      </c>
      <c r="E24" s="62">
        <v>0</v>
      </c>
      <c r="F24" s="62">
        <v>1163</v>
      </c>
      <c r="G24" s="62">
        <v>1163</v>
      </c>
      <c r="H24" s="61">
        <v>0</v>
      </c>
      <c r="I24" s="61">
        <v>1591</v>
      </c>
      <c r="J24" s="61">
        <v>1591</v>
      </c>
      <c r="K24" s="62">
        <v>0</v>
      </c>
      <c r="L24" s="62">
        <v>2775</v>
      </c>
      <c r="M24" s="62">
        <v>2775</v>
      </c>
    </row>
    <row r="25" spans="1:13" ht="25.05" customHeight="1" x14ac:dyDescent="0.3">
      <c r="A25" s="60" t="s">
        <v>128</v>
      </c>
      <c r="B25" s="61">
        <v>0</v>
      </c>
      <c r="C25" s="61">
        <v>9</v>
      </c>
      <c r="D25" s="61">
        <v>9</v>
      </c>
      <c r="E25" s="62">
        <v>0</v>
      </c>
      <c r="F25" s="62">
        <v>47</v>
      </c>
      <c r="G25" s="62">
        <v>47</v>
      </c>
      <c r="H25" s="61">
        <v>0</v>
      </c>
      <c r="I25" s="61">
        <v>19</v>
      </c>
      <c r="J25" s="61">
        <v>19</v>
      </c>
      <c r="K25" s="62">
        <v>0</v>
      </c>
      <c r="L25" s="62">
        <v>75</v>
      </c>
      <c r="M25" s="62">
        <v>75</v>
      </c>
    </row>
    <row r="26" spans="1:13" ht="25.05" customHeight="1" x14ac:dyDescent="0.3">
      <c r="A26" s="60" t="s">
        <v>129</v>
      </c>
      <c r="B26" s="61">
        <v>14</v>
      </c>
      <c r="C26" s="61">
        <v>17</v>
      </c>
      <c r="D26" s="61">
        <v>31</v>
      </c>
      <c r="E26" s="62">
        <v>17</v>
      </c>
      <c r="F26" s="62">
        <v>501</v>
      </c>
      <c r="G26" s="62">
        <v>518</v>
      </c>
      <c r="H26" s="61">
        <v>13</v>
      </c>
      <c r="I26" s="61">
        <v>1083</v>
      </c>
      <c r="J26" s="61">
        <v>1096</v>
      </c>
      <c r="K26" s="62">
        <v>44</v>
      </c>
      <c r="L26" s="62">
        <v>1601</v>
      </c>
      <c r="M26" s="62">
        <v>1645</v>
      </c>
    </row>
    <row r="27" spans="1:13" ht="25.05" customHeight="1" x14ac:dyDescent="0.3">
      <c r="A27" s="60" t="s">
        <v>130</v>
      </c>
      <c r="B27" s="61">
        <v>0</v>
      </c>
      <c r="C27" s="61">
        <v>1</v>
      </c>
      <c r="D27" s="61">
        <v>1</v>
      </c>
      <c r="E27" s="62">
        <v>1</v>
      </c>
      <c r="F27" s="62">
        <v>10</v>
      </c>
      <c r="G27" s="62">
        <v>11</v>
      </c>
      <c r="H27" s="61">
        <v>0</v>
      </c>
      <c r="I27" s="61">
        <v>6</v>
      </c>
      <c r="J27" s="61">
        <v>6</v>
      </c>
      <c r="K27" s="62">
        <v>1</v>
      </c>
      <c r="L27" s="62">
        <v>17</v>
      </c>
      <c r="M27" s="62">
        <v>18</v>
      </c>
    </row>
    <row r="28" spans="1:13" ht="15" customHeight="1" x14ac:dyDescent="0.3">
      <c r="A28" s="60" t="s">
        <v>131</v>
      </c>
      <c r="B28" s="61">
        <v>1</v>
      </c>
      <c r="C28" s="61">
        <v>0</v>
      </c>
      <c r="D28" s="61">
        <v>1</v>
      </c>
      <c r="E28" s="62">
        <v>0</v>
      </c>
      <c r="F28" s="62">
        <v>1</v>
      </c>
      <c r="G28" s="62">
        <v>1</v>
      </c>
      <c r="H28" s="61">
        <v>0</v>
      </c>
      <c r="I28" s="61">
        <v>1</v>
      </c>
      <c r="J28" s="61">
        <v>1</v>
      </c>
      <c r="K28" s="62">
        <v>1</v>
      </c>
      <c r="L28" s="62">
        <v>2</v>
      </c>
      <c r="M28" s="62">
        <v>3</v>
      </c>
    </row>
    <row r="29" spans="1:13" ht="15" customHeight="1" x14ac:dyDescent="0.3">
      <c r="A29" s="60" t="s">
        <v>132</v>
      </c>
      <c r="B29" s="61">
        <v>0</v>
      </c>
      <c r="C29" s="61">
        <v>6</v>
      </c>
      <c r="D29" s="61">
        <v>6</v>
      </c>
      <c r="E29" s="62">
        <v>0</v>
      </c>
      <c r="F29" s="62">
        <v>82</v>
      </c>
      <c r="G29" s="62">
        <v>82</v>
      </c>
      <c r="H29" s="61">
        <v>0</v>
      </c>
      <c r="I29" s="61">
        <v>102</v>
      </c>
      <c r="J29" s="61">
        <v>102</v>
      </c>
      <c r="K29" s="62">
        <v>0</v>
      </c>
      <c r="L29" s="62">
        <v>190</v>
      </c>
      <c r="M29" s="62">
        <v>190</v>
      </c>
    </row>
    <row r="30" spans="1:13" ht="15" customHeight="1" x14ac:dyDescent="0.3">
      <c r="A30" s="60" t="s">
        <v>133</v>
      </c>
      <c r="B30" s="61">
        <v>25</v>
      </c>
      <c r="C30" s="61">
        <v>3</v>
      </c>
      <c r="D30" s="61">
        <v>28</v>
      </c>
      <c r="E30" s="62">
        <v>11</v>
      </c>
      <c r="F30" s="62">
        <v>165</v>
      </c>
      <c r="G30" s="62">
        <v>176</v>
      </c>
      <c r="H30" s="61">
        <v>25</v>
      </c>
      <c r="I30" s="61">
        <v>343</v>
      </c>
      <c r="J30" s="61">
        <v>368</v>
      </c>
      <c r="K30" s="62">
        <v>61</v>
      </c>
      <c r="L30" s="62">
        <v>511</v>
      </c>
      <c r="M30" s="62">
        <v>572</v>
      </c>
    </row>
    <row r="31" spans="1:13" ht="25.05" customHeight="1" x14ac:dyDescent="0.3">
      <c r="A31" s="60" t="s">
        <v>134</v>
      </c>
      <c r="B31" s="61">
        <v>0</v>
      </c>
      <c r="C31" s="61">
        <v>0</v>
      </c>
      <c r="D31" s="61">
        <v>0</v>
      </c>
      <c r="E31" s="62">
        <v>0</v>
      </c>
      <c r="F31" s="62">
        <v>3</v>
      </c>
      <c r="G31" s="62">
        <v>3</v>
      </c>
      <c r="H31" s="61">
        <v>0</v>
      </c>
      <c r="I31" s="61">
        <v>5</v>
      </c>
      <c r="J31" s="61">
        <v>5</v>
      </c>
      <c r="K31" s="62">
        <v>0</v>
      </c>
      <c r="L31" s="62">
        <v>8</v>
      </c>
      <c r="M31" s="62">
        <v>8</v>
      </c>
    </row>
    <row r="32" spans="1:13" ht="15" customHeight="1" x14ac:dyDescent="0.3">
      <c r="A32" s="60" t="s">
        <v>135</v>
      </c>
      <c r="B32" s="61">
        <v>0</v>
      </c>
      <c r="C32" s="61">
        <v>22</v>
      </c>
      <c r="D32" s="61">
        <v>22</v>
      </c>
      <c r="E32" s="62">
        <v>0</v>
      </c>
      <c r="F32" s="62">
        <v>462</v>
      </c>
      <c r="G32" s="62">
        <v>462</v>
      </c>
      <c r="H32" s="61">
        <v>0</v>
      </c>
      <c r="I32" s="61">
        <v>284</v>
      </c>
      <c r="J32" s="61">
        <v>284</v>
      </c>
      <c r="K32" s="62">
        <v>0</v>
      </c>
      <c r="L32" s="62">
        <v>768</v>
      </c>
      <c r="M32" s="62">
        <v>768</v>
      </c>
    </row>
    <row r="33" spans="1:14" ht="15" customHeight="1" x14ac:dyDescent="0.3">
      <c r="A33" s="60" t="s">
        <v>136</v>
      </c>
      <c r="B33" s="61">
        <v>0</v>
      </c>
      <c r="C33" s="61">
        <v>1</v>
      </c>
      <c r="D33" s="61">
        <v>1</v>
      </c>
      <c r="E33" s="62">
        <v>0</v>
      </c>
      <c r="F33" s="62">
        <v>129</v>
      </c>
      <c r="G33" s="62">
        <v>129</v>
      </c>
      <c r="H33" s="61">
        <v>0</v>
      </c>
      <c r="I33" s="61">
        <v>38</v>
      </c>
      <c r="J33" s="61">
        <v>38</v>
      </c>
      <c r="K33" s="62">
        <v>0</v>
      </c>
      <c r="L33" s="62">
        <v>168</v>
      </c>
      <c r="M33" s="62">
        <v>168</v>
      </c>
    </row>
    <row r="34" spans="1:14" ht="15" customHeight="1" x14ac:dyDescent="0.3">
      <c r="A34" s="60" t="s">
        <v>137</v>
      </c>
      <c r="B34" s="61">
        <v>0</v>
      </c>
      <c r="C34" s="61">
        <v>4</v>
      </c>
      <c r="D34" s="61">
        <v>4</v>
      </c>
      <c r="E34" s="62">
        <v>2</v>
      </c>
      <c r="F34" s="62">
        <v>183</v>
      </c>
      <c r="G34" s="62">
        <v>185</v>
      </c>
      <c r="H34" s="61">
        <v>0</v>
      </c>
      <c r="I34" s="61">
        <v>87</v>
      </c>
      <c r="J34" s="61">
        <v>87</v>
      </c>
      <c r="K34" s="62">
        <v>2</v>
      </c>
      <c r="L34" s="62">
        <v>274</v>
      </c>
      <c r="M34" s="62">
        <v>276</v>
      </c>
    </row>
    <row r="35" spans="1:14" ht="15" customHeight="1" x14ac:dyDescent="0.3">
      <c r="A35" s="63" t="s">
        <v>138</v>
      </c>
      <c r="B35" s="64">
        <v>1</v>
      </c>
      <c r="C35" s="64">
        <v>50</v>
      </c>
      <c r="D35" s="64">
        <v>51</v>
      </c>
      <c r="E35" s="65">
        <v>0</v>
      </c>
      <c r="F35" s="65">
        <v>162</v>
      </c>
      <c r="G35" s="65">
        <v>162</v>
      </c>
      <c r="H35" s="64">
        <v>0</v>
      </c>
      <c r="I35" s="64">
        <v>235</v>
      </c>
      <c r="J35" s="64">
        <v>235</v>
      </c>
      <c r="K35" s="65">
        <v>1</v>
      </c>
      <c r="L35" s="65">
        <v>447</v>
      </c>
      <c r="M35" s="65">
        <v>448</v>
      </c>
    </row>
    <row r="36" spans="1:14" ht="19.5" customHeight="1" x14ac:dyDescent="0.3">
      <c r="A36" s="66" t="s">
        <v>4</v>
      </c>
      <c r="B36" s="67">
        <v>2066</v>
      </c>
      <c r="C36" s="67">
        <v>196</v>
      </c>
      <c r="D36" s="67">
        <v>2262</v>
      </c>
      <c r="E36" s="67">
        <v>3133</v>
      </c>
      <c r="F36" s="67">
        <v>5854</v>
      </c>
      <c r="G36" s="67">
        <v>8987</v>
      </c>
      <c r="H36" s="67">
        <v>3798</v>
      </c>
      <c r="I36" s="67">
        <v>12225</v>
      </c>
      <c r="J36" s="67">
        <v>16023</v>
      </c>
      <c r="K36" s="67">
        <v>8997</v>
      </c>
      <c r="L36" s="67">
        <v>18275</v>
      </c>
      <c r="M36" s="67">
        <v>27272</v>
      </c>
    </row>
    <row r="37" spans="1:14" s="76" customFormat="1" ht="21" customHeight="1" x14ac:dyDescent="0.3">
      <c r="A37" s="198" t="s">
        <v>403</v>
      </c>
      <c r="B37" s="290"/>
      <c r="C37" s="290"/>
      <c r="D37" s="290"/>
      <c r="E37" s="290"/>
      <c r="F37" s="290"/>
      <c r="G37" s="290"/>
      <c r="H37" s="290"/>
      <c r="I37" s="290"/>
      <c r="J37" s="290"/>
      <c r="K37" s="290"/>
      <c r="L37" s="290"/>
      <c r="M37" s="290"/>
      <c r="N37" s="2"/>
    </row>
    <row r="38" spans="1:14" ht="26.25" customHeight="1" x14ac:dyDescent="0.3"/>
  </sheetData>
  <mergeCells count="5">
    <mergeCell ref="A1:M1"/>
    <mergeCell ref="B2:D2"/>
    <mergeCell ref="E2:G2"/>
    <mergeCell ref="H2:J2"/>
    <mergeCell ref="K2:M2"/>
  </mergeCells>
  <printOptions horizontalCentered="1"/>
  <pageMargins left="0.31496062992125984" right="0.31496062992125984" top="0.39370078740157483" bottom="0.31496062992125984"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view="pageBreakPreview" topLeftCell="A19" zoomScaleNormal="100" zoomScaleSheetLayoutView="100" workbookViewId="0">
      <selection sqref="A1:XFD1"/>
    </sheetView>
  </sheetViews>
  <sheetFormatPr defaultColWidth="9.109375" defaultRowHeight="16.5" customHeight="1" x14ac:dyDescent="0.25"/>
  <cols>
    <col min="1" max="1" width="28.6640625" style="30" customWidth="1"/>
    <col min="2" max="7" width="10.77734375" style="23" customWidth="1"/>
    <col min="8" max="16384" width="9.109375" style="30"/>
  </cols>
  <sheetData>
    <row r="1" spans="1:7" s="516" customFormat="1" ht="30" customHeight="1" x14ac:dyDescent="0.3">
      <c r="A1" s="737" t="s">
        <v>401</v>
      </c>
      <c r="B1" s="737"/>
      <c r="C1" s="737"/>
      <c r="D1" s="737"/>
      <c r="E1" s="737"/>
      <c r="F1" s="737"/>
      <c r="G1" s="737"/>
    </row>
    <row r="2" spans="1:7" s="113" customFormat="1" ht="34.950000000000003" customHeight="1" x14ac:dyDescent="0.3">
      <c r="A2" s="340"/>
      <c r="B2" s="735" t="s">
        <v>486</v>
      </c>
      <c r="C2" s="735"/>
      <c r="D2" s="735"/>
      <c r="E2" s="735" t="s">
        <v>485</v>
      </c>
      <c r="F2" s="735"/>
      <c r="G2" s="735"/>
    </row>
    <row r="3" spans="1:7" s="45" customFormat="1" ht="26.25" customHeight="1" x14ac:dyDescent="0.3">
      <c r="A3" s="99" t="s">
        <v>0</v>
      </c>
      <c r="B3" s="100" t="s">
        <v>18</v>
      </c>
      <c r="C3" s="100" t="s">
        <v>488</v>
      </c>
      <c r="D3" s="100" t="s">
        <v>4</v>
      </c>
      <c r="E3" s="101" t="s">
        <v>105</v>
      </c>
      <c r="F3" s="101" t="s">
        <v>488</v>
      </c>
      <c r="G3" s="101" t="s">
        <v>4</v>
      </c>
    </row>
    <row r="4" spans="1:7" ht="15" customHeight="1" x14ac:dyDescent="0.25">
      <c r="A4" s="68" t="s">
        <v>107</v>
      </c>
      <c r="B4" s="355">
        <v>68</v>
      </c>
      <c r="C4" s="355">
        <v>146</v>
      </c>
      <c r="D4" s="355">
        <v>214</v>
      </c>
      <c r="E4" s="356">
        <v>1009</v>
      </c>
      <c r="F4" s="356">
        <v>962</v>
      </c>
      <c r="G4" s="356">
        <v>1971</v>
      </c>
    </row>
    <row r="5" spans="1:7" ht="15" customHeight="1" x14ac:dyDescent="0.25">
      <c r="A5" s="60" t="s">
        <v>108</v>
      </c>
      <c r="B5" s="351">
        <v>3</v>
      </c>
      <c r="C5" s="351">
        <v>24</v>
      </c>
      <c r="D5" s="351">
        <v>27</v>
      </c>
      <c r="E5" s="352">
        <v>70</v>
      </c>
      <c r="F5" s="352">
        <v>91</v>
      </c>
      <c r="G5" s="352">
        <v>161</v>
      </c>
    </row>
    <row r="6" spans="1:7" ht="15" customHeight="1" x14ac:dyDescent="0.25">
      <c r="A6" s="60" t="s">
        <v>109</v>
      </c>
      <c r="B6" s="351">
        <v>626</v>
      </c>
      <c r="C6" s="351">
        <v>0</v>
      </c>
      <c r="D6" s="351">
        <v>626</v>
      </c>
      <c r="E6" s="352">
        <v>1898</v>
      </c>
      <c r="F6" s="352">
        <v>0</v>
      </c>
      <c r="G6" s="352">
        <v>1898</v>
      </c>
    </row>
    <row r="7" spans="1:7" ht="15" customHeight="1" x14ac:dyDescent="0.25">
      <c r="A7" s="60" t="s">
        <v>110</v>
      </c>
      <c r="B7" s="351">
        <v>290</v>
      </c>
      <c r="C7" s="351">
        <v>0</v>
      </c>
      <c r="D7" s="351">
        <v>290</v>
      </c>
      <c r="E7" s="352">
        <v>378</v>
      </c>
      <c r="F7" s="352">
        <v>0</v>
      </c>
      <c r="G7" s="352">
        <v>378</v>
      </c>
    </row>
    <row r="8" spans="1:7" ht="15" customHeight="1" x14ac:dyDescent="0.25">
      <c r="A8" s="60" t="s">
        <v>111</v>
      </c>
      <c r="B8" s="351">
        <v>483</v>
      </c>
      <c r="C8" s="351">
        <v>0</v>
      </c>
      <c r="D8" s="351">
        <v>483</v>
      </c>
      <c r="E8" s="352">
        <v>494</v>
      </c>
      <c r="F8" s="352">
        <v>0</v>
      </c>
      <c r="G8" s="352">
        <v>494</v>
      </c>
    </row>
    <row r="9" spans="1:7" ht="15" customHeight="1" x14ac:dyDescent="0.25">
      <c r="A9" s="60" t="s">
        <v>112</v>
      </c>
      <c r="B9" s="351">
        <v>150</v>
      </c>
      <c r="C9" s="351">
        <v>3</v>
      </c>
      <c r="D9" s="351">
        <v>153</v>
      </c>
      <c r="E9" s="352">
        <v>157</v>
      </c>
      <c r="F9" s="352">
        <v>3</v>
      </c>
      <c r="G9" s="352">
        <v>160</v>
      </c>
    </row>
    <row r="10" spans="1:7" ht="15" customHeight="1" x14ac:dyDescent="0.25">
      <c r="A10" s="60" t="s">
        <v>113</v>
      </c>
      <c r="B10" s="351">
        <v>1962</v>
      </c>
      <c r="C10" s="351">
        <v>89</v>
      </c>
      <c r="D10" s="351">
        <v>2051</v>
      </c>
      <c r="E10" s="352">
        <v>1994</v>
      </c>
      <c r="F10" s="352">
        <v>91</v>
      </c>
      <c r="G10" s="352">
        <v>2085</v>
      </c>
    </row>
    <row r="11" spans="1:7" ht="15" customHeight="1" x14ac:dyDescent="0.25">
      <c r="A11" s="60" t="s">
        <v>114</v>
      </c>
      <c r="B11" s="351">
        <v>32</v>
      </c>
      <c r="C11" s="351">
        <v>1</v>
      </c>
      <c r="D11" s="351">
        <v>33</v>
      </c>
      <c r="E11" s="352">
        <v>749</v>
      </c>
      <c r="F11" s="352">
        <v>77</v>
      </c>
      <c r="G11" s="352">
        <v>826</v>
      </c>
    </row>
    <row r="12" spans="1:7" ht="15" customHeight="1" x14ac:dyDescent="0.25">
      <c r="A12" s="60" t="s">
        <v>115</v>
      </c>
      <c r="B12" s="351">
        <v>113</v>
      </c>
      <c r="C12" s="351">
        <v>2</v>
      </c>
      <c r="D12" s="351">
        <v>115</v>
      </c>
      <c r="E12" s="352">
        <v>115</v>
      </c>
      <c r="F12" s="352">
        <v>2</v>
      </c>
      <c r="G12" s="352">
        <v>117</v>
      </c>
    </row>
    <row r="13" spans="1:7" ht="15" customHeight="1" x14ac:dyDescent="0.25">
      <c r="A13" s="60" t="s">
        <v>116</v>
      </c>
      <c r="B13" s="351">
        <v>7</v>
      </c>
      <c r="C13" s="351">
        <v>0</v>
      </c>
      <c r="D13" s="351">
        <v>7</v>
      </c>
      <c r="E13" s="352">
        <v>9</v>
      </c>
      <c r="F13" s="352">
        <v>0</v>
      </c>
      <c r="G13" s="352">
        <v>9</v>
      </c>
    </row>
    <row r="14" spans="1:7" ht="15" customHeight="1" x14ac:dyDescent="0.25">
      <c r="A14" s="60" t="s">
        <v>117</v>
      </c>
      <c r="B14" s="351">
        <v>3</v>
      </c>
      <c r="C14" s="351">
        <v>0</v>
      </c>
      <c r="D14" s="351">
        <v>3</v>
      </c>
      <c r="E14" s="352">
        <v>417</v>
      </c>
      <c r="F14" s="352">
        <v>14</v>
      </c>
      <c r="G14" s="352">
        <v>431</v>
      </c>
    </row>
    <row r="15" spans="1:7" ht="15" customHeight="1" x14ac:dyDescent="0.25">
      <c r="A15" s="60" t="s">
        <v>118</v>
      </c>
      <c r="B15" s="351">
        <v>454</v>
      </c>
      <c r="C15" s="351">
        <v>0</v>
      </c>
      <c r="D15" s="351">
        <v>454</v>
      </c>
      <c r="E15" s="352">
        <v>456</v>
      </c>
      <c r="F15" s="352">
        <v>0</v>
      </c>
      <c r="G15" s="352">
        <v>456</v>
      </c>
    </row>
    <row r="16" spans="1:7" ht="15" customHeight="1" x14ac:dyDescent="0.25">
      <c r="A16" s="60" t="s">
        <v>119</v>
      </c>
      <c r="B16" s="351">
        <v>174</v>
      </c>
      <c r="C16" s="351">
        <v>61</v>
      </c>
      <c r="D16" s="351">
        <v>235</v>
      </c>
      <c r="E16" s="352">
        <v>174</v>
      </c>
      <c r="F16" s="352">
        <v>62</v>
      </c>
      <c r="G16" s="352">
        <v>236</v>
      </c>
    </row>
    <row r="17" spans="1:7" ht="15" customHeight="1" x14ac:dyDescent="0.25">
      <c r="A17" s="60" t="s">
        <v>120</v>
      </c>
      <c r="B17" s="351">
        <v>4510</v>
      </c>
      <c r="C17" s="351">
        <v>367</v>
      </c>
      <c r="D17" s="351">
        <v>4877</v>
      </c>
      <c r="E17" s="352">
        <v>4523</v>
      </c>
      <c r="F17" s="352">
        <v>368</v>
      </c>
      <c r="G17" s="352">
        <v>4891</v>
      </c>
    </row>
    <row r="18" spans="1:7" ht="15" customHeight="1" x14ac:dyDescent="0.25">
      <c r="A18" s="60" t="s">
        <v>121</v>
      </c>
      <c r="B18" s="351">
        <v>0</v>
      </c>
      <c r="C18" s="351">
        <v>32</v>
      </c>
      <c r="D18" s="351">
        <v>32</v>
      </c>
      <c r="E18" s="352">
        <v>0</v>
      </c>
      <c r="F18" s="352">
        <v>52</v>
      </c>
      <c r="G18" s="352">
        <v>52</v>
      </c>
    </row>
    <row r="19" spans="1:7" ht="15" customHeight="1" x14ac:dyDescent="0.25">
      <c r="A19" s="60" t="s">
        <v>122</v>
      </c>
      <c r="B19" s="351">
        <v>4</v>
      </c>
      <c r="C19" s="351">
        <v>1562</v>
      </c>
      <c r="D19" s="351">
        <v>1566</v>
      </c>
      <c r="E19" s="352">
        <v>4</v>
      </c>
      <c r="F19" s="352">
        <v>1614</v>
      </c>
      <c r="G19" s="352">
        <v>1618</v>
      </c>
    </row>
    <row r="20" spans="1:7" ht="15" customHeight="1" x14ac:dyDescent="0.25">
      <c r="A20" s="60" t="s">
        <v>123</v>
      </c>
      <c r="B20" s="351">
        <v>0</v>
      </c>
      <c r="C20" s="351">
        <v>7353</v>
      </c>
      <c r="D20" s="351">
        <v>7353</v>
      </c>
      <c r="E20" s="352">
        <v>1</v>
      </c>
      <c r="F20" s="352">
        <v>7657</v>
      </c>
      <c r="G20" s="352">
        <v>7658</v>
      </c>
    </row>
    <row r="21" spans="1:7" ht="15" customHeight="1" x14ac:dyDescent="0.25">
      <c r="A21" s="60" t="s">
        <v>124</v>
      </c>
      <c r="B21" s="351">
        <v>0</v>
      </c>
      <c r="C21" s="351">
        <v>657</v>
      </c>
      <c r="D21" s="351">
        <v>657</v>
      </c>
      <c r="E21" s="352">
        <v>0</v>
      </c>
      <c r="F21" s="352">
        <v>716</v>
      </c>
      <c r="G21" s="352">
        <v>716</v>
      </c>
    </row>
    <row r="22" spans="1:7" ht="15" customHeight="1" x14ac:dyDescent="0.25">
      <c r="A22" s="60" t="s">
        <v>125</v>
      </c>
      <c r="B22" s="351">
        <v>7</v>
      </c>
      <c r="C22" s="351">
        <v>735</v>
      </c>
      <c r="D22" s="351">
        <v>742</v>
      </c>
      <c r="E22" s="352">
        <v>9</v>
      </c>
      <c r="F22" s="352">
        <v>750</v>
      </c>
      <c r="G22" s="352">
        <v>759</v>
      </c>
    </row>
    <row r="23" spans="1:7" ht="15" customHeight="1" x14ac:dyDescent="0.25">
      <c r="A23" s="60" t="s">
        <v>126</v>
      </c>
      <c r="B23" s="351">
        <v>1</v>
      </c>
      <c r="C23" s="351">
        <v>407</v>
      </c>
      <c r="D23" s="351">
        <v>408</v>
      </c>
      <c r="E23" s="352">
        <v>4</v>
      </c>
      <c r="F23" s="352">
        <v>416</v>
      </c>
      <c r="G23" s="352">
        <v>420</v>
      </c>
    </row>
    <row r="24" spans="1:7" ht="15" customHeight="1" x14ac:dyDescent="0.25">
      <c r="A24" s="60" t="s">
        <v>127</v>
      </c>
      <c r="B24" s="351">
        <v>0</v>
      </c>
      <c r="C24" s="351">
        <v>2775</v>
      </c>
      <c r="D24" s="351">
        <v>2775</v>
      </c>
      <c r="E24" s="352">
        <v>0</v>
      </c>
      <c r="F24" s="352">
        <v>2941</v>
      </c>
      <c r="G24" s="352">
        <v>2941</v>
      </c>
    </row>
    <row r="25" spans="1:7" ht="15" customHeight="1" x14ac:dyDescent="0.25">
      <c r="A25" s="60" t="s">
        <v>128</v>
      </c>
      <c r="B25" s="351">
        <v>0</v>
      </c>
      <c r="C25" s="351">
        <v>75</v>
      </c>
      <c r="D25" s="351">
        <v>75</v>
      </c>
      <c r="E25" s="352">
        <v>0</v>
      </c>
      <c r="F25" s="352">
        <v>81</v>
      </c>
      <c r="G25" s="352">
        <v>81</v>
      </c>
    </row>
    <row r="26" spans="1:7" ht="15" customHeight="1" x14ac:dyDescent="0.25">
      <c r="A26" s="60" t="s">
        <v>129</v>
      </c>
      <c r="B26" s="351">
        <v>44</v>
      </c>
      <c r="C26" s="351">
        <v>1601</v>
      </c>
      <c r="D26" s="351">
        <v>1645</v>
      </c>
      <c r="E26" s="352">
        <v>6114</v>
      </c>
      <c r="F26" s="352">
        <v>15417</v>
      </c>
      <c r="G26" s="352">
        <v>21531</v>
      </c>
    </row>
    <row r="27" spans="1:7" ht="15" customHeight="1" x14ac:dyDescent="0.25">
      <c r="A27" s="60" t="s">
        <v>130</v>
      </c>
      <c r="B27" s="351">
        <v>1</v>
      </c>
      <c r="C27" s="351">
        <v>17</v>
      </c>
      <c r="D27" s="351">
        <v>18</v>
      </c>
      <c r="E27" s="352">
        <v>288</v>
      </c>
      <c r="F27" s="352">
        <v>400</v>
      </c>
      <c r="G27" s="352">
        <v>688</v>
      </c>
    </row>
    <row r="28" spans="1:7" ht="15" customHeight="1" x14ac:dyDescent="0.25">
      <c r="A28" s="60" t="s">
        <v>131</v>
      </c>
      <c r="B28" s="351">
        <v>1</v>
      </c>
      <c r="C28" s="351">
        <v>2</v>
      </c>
      <c r="D28" s="351">
        <v>3</v>
      </c>
      <c r="E28" s="352">
        <v>80</v>
      </c>
      <c r="F28" s="352">
        <v>57</v>
      </c>
      <c r="G28" s="352">
        <v>137</v>
      </c>
    </row>
    <row r="29" spans="1:7" ht="15" customHeight="1" x14ac:dyDescent="0.25">
      <c r="A29" s="60" t="s">
        <v>132</v>
      </c>
      <c r="B29" s="351">
        <v>0</v>
      </c>
      <c r="C29" s="351">
        <v>190</v>
      </c>
      <c r="D29" s="351">
        <v>190</v>
      </c>
      <c r="E29" s="352">
        <v>85</v>
      </c>
      <c r="F29" s="352">
        <v>321</v>
      </c>
      <c r="G29" s="352">
        <v>406</v>
      </c>
    </row>
    <row r="30" spans="1:7" ht="15" customHeight="1" x14ac:dyDescent="0.25">
      <c r="A30" s="60" t="s">
        <v>133</v>
      </c>
      <c r="B30" s="351">
        <v>61</v>
      </c>
      <c r="C30" s="351">
        <v>511</v>
      </c>
      <c r="D30" s="351">
        <v>572</v>
      </c>
      <c r="E30" s="352">
        <v>560</v>
      </c>
      <c r="F30" s="352">
        <v>828</v>
      </c>
      <c r="G30" s="352">
        <v>1388</v>
      </c>
    </row>
    <row r="31" spans="1:7" ht="15" customHeight="1" x14ac:dyDescent="0.25">
      <c r="A31" s="60" t="s">
        <v>134</v>
      </c>
      <c r="B31" s="351">
        <v>0</v>
      </c>
      <c r="C31" s="351">
        <v>8</v>
      </c>
      <c r="D31" s="351">
        <v>8</v>
      </c>
      <c r="E31" s="352">
        <v>0</v>
      </c>
      <c r="F31" s="352">
        <v>10</v>
      </c>
      <c r="G31" s="352">
        <v>10</v>
      </c>
    </row>
    <row r="32" spans="1:7" ht="15" customHeight="1" x14ac:dyDescent="0.25">
      <c r="A32" s="60" t="s">
        <v>135</v>
      </c>
      <c r="B32" s="351">
        <v>0</v>
      </c>
      <c r="C32" s="351">
        <v>768</v>
      </c>
      <c r="D32" s="351">
        <v>768</v>
      </c>
      <c r="E32" s="352">
        <v>0</v>
      </c>
      <c r="F32" s="352">
        <v>1654</v>
      </c>
      <c r="G32" s="352">
        <v>1654</v>
      </c>
    </row>
    <row r="33" spans="1:11" ht="15" customHeight="1" x14ac:dyDescent="0.25">
      <c r="A33" s="60" t="s">
        <v>136</v>
      </c>
      <c r="B33" s="351">
        <v>0</v>
      </c>
      <c r="C33" s="351">
        <v>168</v>
      </c>
      <c r="D33" s="351">
        <v>168</v>
      </c>
      <c r="E33" s="352">
        <v>0</v>
      </c>
      <c r="F33" s="352">
        <v>308</v>
      </c>
      <c r="G33" s="352">
        <v>308</v>
      </c>
    </row>
    <row r="34" spans="1:11" ht="15" customHeight="1" x14ac:dyDescent="0.25">
      <c r="A34" s="60" t="s">
        <v>137</v>
      </c>
      <c r="B34" s="351">
        <v>2</v>
      </c>
      <c r="C34" s="351">
        <v>274</v>
      </c>
      <c r="D34" s="351">
        <v>276</v>
      </c>
      <c r="E34" s="352">
        <v>22</v>
      </c>
      <c r="F34" s="352">
        <v>354</v>
      </c>
      <c r="G34" s="352">
        <v>376</v>
      </c>
      <c r="K34" s="31"/>
    </row>
    <row r="35" spans="1:11" ht="15" customHeight="1" x14ac:dyDescent="0.25">
      <c r="A35" s="63" t="s">
        <v>138</v>
      </c>
      <c r="B35" s="353">
        <v>1</v>
      </c>
      <c r="C35" s="353">
        <v>447</v>
      </c>
      <c r="D35" s="353">
        <v>448</v>
      </c>
      <c r="E35" s="354">
        <v>2</v>
      </c>
      <c r="F35" s="354">
        <v>483</v>
      </c>
      <c r="G35" s="354">
        <v>485</v>
      </c>
      <c r="K35" s="31"/>
    </row>
    <row r="36" spans="1:11" ht="19.95" customHeight="1" x14ac:dyDescent="0.25">
      <c r="A36" s="66" t="s">
        <v>4</v>
      </c>
      <c r="B36" s="357">
        <f t="shared" ref="B36:F36" si="0">SUM(B4:B35)</f>
        <v>8997</v>
      </c>
      <c r="C36" s="357">
        <f t="shared" si="0"/>
        <v>18275</v>
      </c>
      <c r="D36" s="357">
        <f t="shared" si="0"/>
        <v>27272</v>
      </c>
      <c r="E36" s="357">
        <f t="shared" si="0"/>
        <v>19612</v>
      </c>
      <c r="F36" s="357">
        <f t="shared" si="0"/>
        <v>35729</v>
      </c>
      <c r="G36" s="357">
        <f>SUM(G4:G35)</f>
        <v>55341</v>
      </c>
    </row>
    <row r="37" spans="1:11" ht="25.8" customHeight="1" x14ac:dyDescent="0.25">
      <c r="A37" s="738" t="s">
        <v>487</v>
      </c>
      <c r="B37" s="739"/>
      <c r="C37" s="739"/>
      <c r="D37" s="739"/>
      <c r="E37" s="739"/>
      <c r="F37" s="739"/>
      <c r="G37" s="739"/>
    </row>
    <row r="38" spans="1:11" ht="16.5" customHeight="1" x14ac:dyDescent="0.25">
      <c r="A38" s="199" t="s">
        <v>449</v>
      </c>
    </row>
  </sheetData>
  <mergeCells count="4">
    <mergeCell ref="A1:G1"/>
    <mergeCell ref="E2:G2"/>
    <mergeCell ref="A37:G37"/>
    <mergeCell ref="B2:D2"/>
  </mergeCells>
  <printOptions horizontalCentered="1"/>
  <pageMargins left="0.39370078740157483" right="0.39370078740157483" top="0.39370078740157483" bottom="0.39370078740157483" header="0.31496062992125984" footer="0.31496062992125984"/>
  <pageSetup paperSize="9" fitToWidth="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view="pageBreakPreview" zoomScaleNormal="100" zoomScaleSheetLayoutView="100" workbookViewId="0">
      <selection sqref="A1:XFD1"/>
    </sheetView>
  </sheetViews>
  <sheetFormatPr defaultColWidth="9.109375" defaultRowHeight="25.5" customHeight="1" x14ac:dyDescent="0.3"/>
  <cols>
    <col min="1" max="1" width="27.88671875" style="163" customWidth="1"/>
    <col min="2" max="9" width="11.6640625" style="152" customWidth="1"/>
    <col min="10" max="10" width="7.33203125" style="102" customWidth="1"/>
    <col min="11" max="16384" width="9.109375" style="102"/>
  </cols>
  <sheetData>
    <row r="1" spans="1:10" s="516" customFormat="1" ht="30" customHeight="1" x14ac:dyDescent="0.3">
      <c r="A1" s="733" t="s">
        <v>413</v>
      </c>
      <c r="B1" s="733"/>
      <c r="C1" s="733"/>
      <c r="D1" s="733"/>
      <c r="E1" s="733"/>
      <c r="F1" s="733"/>
      <c r="G1" s="733"/>
      <c r="H1" s="733"/>
      <c r="I1" s="733"/>
    </row>
    <row r="2" spans="1:10" ht="25.5" customHeight="1" x14ac:dyDescent="0.3">
      <c r="A2" s="103"/>
      <c r="B2" s="740" t="s">
        <v>139</v>
      </c>
      <c r="C2" s="740"/>
      <c r="D2" s="740"/>
      <c r="E2" s="731" t="s">
        <v>140</v>
      </c>
      <c r="F2" s="731"/>
      <c r="G2" s="731"/>
      <c r="H2" s="731" t="s">
        <v>141</v>
      </c>
      <c r="I2" s="731"/>
    </row>
    <row r="3" spans="1:10" s="45" customFormat="1" ht="41.25" customHeight="1" x14ac:dyDescent="0.3">
      <c r="A3" s="104"/>
      <c r="B3" s="105" t="s">
        <v>142</v>
      </c>
      <c r="C3" s="105" t="s">
        <v>143</v>
      </c>
      <c r="D3" s="105" t="s">
        <v>4</v>
      </c>
      <c r="E3" s="106" t="s">
        <v>142</v>
      </c>
      <c r="F3" s="106" t="s">
        <v>143</v>
      </c>
      <c r="G3" s="106" t="s">
        <v>4</v>
      </c>
      <c r="H3" s="105" t="s">
        <v>490</v>
      </c>
      <c r="I3" s="105" t="s">
        <v>4</v>
      </c>
    </row>
    <row r="4" spans="1:10" s="45" customFormat="1" ht="19.5" customHeight="1" x14ac:dyDescent="0.3">
      <c r="A4" s="361" t="s">
        <v>144</v>
      </c>
      <c r="B4" s="279">
        <v>1098</v>
      </c>
      <c r="C4" s="279">
        <v>175</v>
      </c>
      <c r="D4" s="279">
        <v>1273</v>
      </c>
      <c r="E4" s="280">
        <v>65</v>
      </c>
      <c r="F4" s="280">
        <v>2334</v>
      </c>
      <c r="G4" s="280">
        <v>2399</v>
      </c>
      <c r="H4" s="279">
        <v>7296</v>
      </c>
      <c r="I4" s="279">
        <v>10968</v>
      </c>
    </row>
    <row r="5" spans="1:10" s="45" customFormat="1" ht="19.5" customHeight="1" x14ac:dyDescent="0.3">
      <c r="A5" s="361" t="s">
        <v>145</v>
      </c>
      <c r="B5" s="279">
        <v>815</v>
      </c>
      <c r="C5" s="279">
        <v>152</v>
      </c>
      <c r="D5" s="279">
        <v>967</v>
      </c>
      <c r="E5" s="280">
        <v>27</v>
      </c>
      <c r="F5" s="280">
        <v>1276</v>
      </c>
      <c r="G5" s="280">
        <v>1303</v>
      </c>
      <c r="H5" s="279">
        <v>6209</v>
      </c>
      <c r="I5" s="279">
        <v>8479</v>
      </c>
    </row>
    <row r="6" spans="1:10" s="45" customFormat="1" ht="19.5" customHeight="1" x14ac:dyDescent="0.3">
      <c r="A6" s="361" t="s">
        <v>146</v>
      </c>
      <c r="B6" s="279">
        <v>387</v>
      </c>
      <c r="C6" s="279">
        <v>65</v>
      </c>
      <c r="D6" s="279">
        <v>452</v>
      </c>
      <c r="E6" s="280">
        <v>17</v>
      </c>
      <c r="F6" s="280">
        <v>612</v>
      </c>
      <c r="G6" s="280">
        <v>629</v>
      </c>
      <c r="H6" s="279">
        <v>2923</v>
      </c>
      <c r="I6" s="279">
        <v>4004</v>
      </c>
    </row>
    <row r="7" spans="1:10" s="45" customFormat="1" ht="19.5" customHeight="1" x14ac:dyDescent="0.3">
      <c r="A7" s="361" t="s">
        <v>147</v>
      </c>
      <c r="B7" s="279">
        <v>1409</v>
      </c>
      <c r="C7" s="279">
        <v>253</v>
      </c>
      <c r="D7" s="279">
        <v>1662</v>
      </c>
      <c r="E7" s="280">
        <v>49</v>
      </c>
      <c r="F7" s="280">
        <v>2983</v>
      </c>
      <c r="G7" s="280">
        <v>3032</v>
      </c>
      <c r="H7" s="279">
        <v>3401</v>
      </c>
      <c r="I7" s="279">
        <v>8095</v>
      </c>
    </row>
    <row r="8" spans="1:10" s="45" customFormat="1" ht="19.5" customHeight="1" x14ac:dyDescent="0.3">
      <c r="A8" s="361" t="s">
        <v>148</v>
      </c>
      <c r="B8" s="279">
        <v>1322</v>
      </c>
      <c r="C8" s="279">
        <v>178</v>
      </c>
      <c r="D8" s="279">
        <v>1500</v>
      </c>
      <c r="E8" s="280">
        <v>56</v>
      </c>
      <c r="F8" s="280">
        <v>2118</v>
      </c>
      <c r="G8" s="280">
        <v>2174</v>
      </c>
      <c r="H8" s="279">
        <v>3635</v>
      </c>
      <c r="I8" s="279">
        <v>7309</v>
      </c>
    </row>
    <row r="9" spans="1:10" s="45" customFormat="1" ht="19.5" customHeight="1" x14ac:dyDescent="0.3">
      <c r="A9" s="361" t="s">
        <v>149</v>
      </c>
      <c r="B9" s="279">
        <v>40</v>
      </c>
      <c r="C9" s="279">
        <v>24</v>
      </c>
      <c r="D9" s="279">
        <v>64</v>
      </c>
      <c r="E9" s="280">
        <v>4</v>
      </c>
      <c r="F9" s="280">
        <v>628</v>
      </c>
      <c r="G9" s="280">
        <v>632</v>
      </c>
      <c r="H9" s="279">
        <v>6593</v>
      </c>
      <c r="I9" s="279">
        <v>7289</v>
      </c>
      <c r="J9" s="281"/>
    </row>
    <row r="10" spans="1:10" s="45" customFormat="1" ht="19.5" customHeight="1" x14ac:dyDescent="0.3">
      <c r="A10" s="361" t="s">
        <v>150</v>
      </c>
      <c r="B10" s="279">
        <v>872</v>
      </c>
      <c r="C10" s="279">
        <v>141</v>
      </c>
      <c r="D10" s="279">
        <v>1013</v>
      </c>
      <c r="E10" s="280">
        <v>65</v>
      </c>
      <c r="F10" s="280">
        <v>2625</v>
      </c>
      <c r="G10" s="280">
        <v>2690</v>
      </c>
      <c r="H10" s="279">
        <v>5097</v>
      </c>
      <c r="I10" s="279">
        <v>8800</v>
      </c>
    </row>
    <row r="11" spans="1:10" s="45" customFormat="1" ht="19.5" customHeight="1" x14ac:dyDescent="0.3">
      <c r="A11" s="361" t="s">
        <v>151</v>
      </c>
      <c r="B11" s="279">
        <v>933</v>
      </c>
      <c r="C11" s="279">
        <v>125</v>
      </c>
      <c r="D11" s="279">
        <v>1058</v>
      </c>
      <c r="E11" s="280">
        <v>47</v>
      </c>
      <c r="F11" s="280">
        <v>2472</v>
      </c>
      <c r="G11" s="280">
        <v>2519</v>
      </c>
      <c r="H11" s="279">
        <v>7268</v>
      </c>
      <c r="I11" s="279">
        <v>10845</v>
      </c>
    </row>
    <row r="12" spans="1:10" s="45" customFormat="1" ht="19.5" customHeight="1" x14ac:dyDescent="0.3">
      <c r="A12" s="361" t="s">
        <v>152</v>
      </c>
      <c r="B12" s="279">
        <v>1645</v>
      </c>
      <c r="C12" s="279">
        <v>341</v>
      </c>
      <c r="D12" s="279">
        <v>1986</v>
      </c>
      <c r="E12" s="280">
        <v>79</v>
      </c>
      <c r="F12" s="280">
        <v>4365</v>
      </c>
      <c r="G12" s="280">
        <v>4444</v>
      </c>
      <c r="H12" s="279">
        <v>3762</v>
      </c>
      <c r="I12" s="279">
        <v>10192</v>
      </c>
    </row>
    <row r="13" spans="1:10" s="45" customFormat="1" ht="19.5" customHeight="1" x14ac:dyDescent="0.3">
      <c r="A13" s="362" t="s">
        <v>153</v>
      </c>
      <c r="B13" s="282">
        <v>509</v>
      </c>
      <c r="C13" s="282">
        <v>79</v>
      </c>
      <c r="D13" s="282">
        <v>588</v>
      </c>
      <c r="E13" s="283">
        <v>10</v>
      </c>
      <c r="F13" s="283">
        <v>1469</v>
      </c>
      <c r="G13" s="283">
        <v>1479</v>
      </c>
      <c r="H13" s="282">
        <v>4891</v>
      </c>
      <c r="I13" s="282">
        <v>6958</v>
      </c>
    </row>
    <row r="14" spans="1:10" s="45" customFormat="1" ht="19.5" customHeight="1" x14ac:dyDescent="0.3">
      <c r="A14" s="363" t="s">
        <v>154</v>
      </c>
      <c r="B14" s="360">
        <v>1799</v>
      </c>
      <c r="C14" s="360">
        <v>413</v>
      </c>
      <c r="D14" s="360">
        <v>2212</v>
      </c>
      <c r="E14" s="360">
        <v>99</v>
      </c>
      <c r="F14" s="360">
        <v>5701</v>
      </c>
      <c r="G14" s="360">
        <v>5800</v>
      </c>
      <c r="H14" s="360">
        <v>15419</v>
      </c>
      <c r="I14" s="360">
        <v>23431</v>
      </c>
    </row>
    <row r="15" spans="1:10" s="171" customFormat="1" ht="56.4" customHeight="1" x14ac:dyDescent="0.3">
      <c r="A15" s="741" t="s">
        <v>465</v>
      </c>
      <c r="B15" s="741"/>
      <c r="C15" s="741"/>
      <c r="D15" s="741"/>
      <c r="E15" s="741"/>
      <c r="F15" s="741"/>
      <c r="G15" s="741"/>
      <c r="H15" s="741"/>
      <c r="I15" s="741"/>
    </row>
  </sheetData>
  <mergeCells count="5">
    <mergeCell ref="B2:D2"/>
    <mergeCell ref="E2:G2"/>
    <mergeCell ref="A1:I1"/>
    <mergeCell ref="A15:I15"/>
    <mergeCell ref="H2:I2"/>
  </mergeCells>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view="pageBreakPreview" zoomScaleNormal="100" zoomScaleSheetLayoutView="100" workbookViewId="0">
      <selection activeCell="B20" sqref="B20"/>
    </sheetView>
  </sheetViews>
  <sheetFormatPr defaultRowHeight="14.4" x14ac:dyDescent="0.3"/>
  <cols>
    <col min="1" max="1" width="8" customWidth="1"/>
    <col min="2" max="2" width="7.88671875" customWidth="1"/>
    <col min="3" max="3" width="5.5546875" customWidth="1"/>
    <col min="4" max="4" width="6.33203125" customWidth="1"/>
    <col min="5" max="5" width="8.109375" customWidth="1"/>
    <col min="6" max="6" width="6.109375" customWidth="1"/>
    <col min="7" max="7" width="6.33203125" customWidth="1"/>
    <col min="8" max="8" width="7.5546875" customWidth="1"/>
    <col min="9" max="9" width="6.33203125" customWidth="1"/>
    <col min="10" max="10" width="7.109375" customWidth="1"/>
    <col min="11" max="11" width="7.6640625" customWidth="1"/>
    <col min="12" max="12" width="6.109375" customWidth="1"/>
    <col min="13" max="13" width="6.88671875" customWidth="1"/>
    <col min="14" max="14" width="7.33203125" customWidth="1"/>
    <col min="15" max="15" width="5.5546875" customWidth="1"/>
    <col min="16" max="16" width="7.6640625" customWidth="1"/>
    <col min="17" max="17" width="8.6640625" customWidth="1"/>
    <col min="18" max="18" width="7.33203125" customWidth="1"/>
    <col min="19" max="19" width="8.5546875" customWidth="1"/>
    <col min="257" max="257" width="19" customWidth="1"/>
    <col min="513" max="513" width="19" customWidth="1"/>
    <col min="769" max="769" width="19" customWidth="1"/>
    <col min="1025" max="1025" width="19" customWidth="1"/>
    <col min="1281" max="1281" width="19" customWidth="1"/>
    <col min="1537" max="1537" width="19" customWidth="1"/>
    <col min="1793" max="1793" width="19" customWidth="1"/>
    <col min="2049" max="2049" width="19" customWidth="1"/>
    <col min="2305" max="2305" width="19" customWidth="1"/>
    <col min="2561" max="2561" width="19" customWidth="1"/>
    <col min="2817" max="2817" width="19" customWidth="1"/>
    <col min="3073" max="3073" width="19" customWidth="1"/>
    <col min="3329" max="3329" width="19" customWidth="1"/>
    <col min="3585" max="3585" width="19" customWidth="1"/>
    <col min="3841" max="3841" width="19" customWidth="1"/>
    <col min="4097" max="4097" width="19" customWidth="1"/>
    <col min="4353" max="4353" width="19" customWidth="1"/>
    <col min="4609" max="4609" width="19" customWidth="1"/>
    <col min="4865" max="4865" width="19" customWidth="1"/>
    <col min="5121" max="5121" width="19" customWidth="1"/>
    <col min="5377" max="5377" width="19" customWidth="1"/>
    <col min="5633" max="5633" width="19" customWidth="1"/>
    <col min="5889" max="5889" width="19" customWidth="1"/>
    <col min="6145" max="6145" width="19" customWidth="1"/>
    <col min="6401" max="6401" width="19" customWidth="1"/>
    <col min="6657" max="6657" width="19" customWidth="1"/>
    <col min="6913" max="6913" width="19" customWidth="1"/>
    <col min="7169" max="7169" width="19" customWidth="1"/>
    <col min="7425" max="7425" width="19" customWidth="1"/>
    <col min="7681" max="7681" width="19" customWidth="1"/>
    <col min="7937" max="7937" width="19" customWidth="1"/>
    <col min="8193" max="8193" width="19" customWidth="1"/>
    <col min="8449" max="8449" width="19" customWidth="1"/>
    <col min="8705" max="8705" width="19" customWidth="1"/>
    <col min="8961" max="8961" width="19" customWidth="1"/>
    <col min="9217" max="9217" width="19" customWidth="1"/>
    <col min="9473" max="9473" width="19" customWidth="1"/>
    <col min="9729" max="9729" width="19" customWidth="1"/>
    <col min="9985" max="9985" width="19" customWidth="1"/>
    <col min="10241" max="10241" width="19" customWidth="1"/>
    <col min="10497" max="10497" width="19" customWidth="1"/>
    <col min="10753" max="10753" width="19" customWidth="1"/>
    <col min="11009" max="11009" width="19" customWidth="1"/>
    <col min="11265" max="11265" width="19" customWidth="1"/>
    <col min="11521" max="11521" width="19" customWidth="1"/>
    <col min="11777" max="11777" width="19" customWidth="1"/>
    <col min="12033" max="12033" width="19" customWidth="1"/>
    <col min="12289" max="12289" width="19" customWidth="1"/>
    <col min="12545" max="12545" width="19" customWidth="1"/>
    <col min="12801" max="12801" width="19" customWidth="1"/>
    <col min="13057" max="13057" width="19" customWidth="1"/>
    <col min="13313" max="13313" width="19" customWidth="1"/>
    <col min="13569" max="13569" width="19" customWidth="1"/>
    <col min="13825" max="13825" width="19" customWidth="1"/>
    <col min="14081" max="14081" width="19" customWidth="1"/>
    <col min="14337" max="14337" width="19" customWidth="1"/>
    <col min="14593" max="14593" width="19" customWidth="1"/>
    <col min="14849" max="14849" width="19" customWidth="1"/>
    <col min="15105" max="15105" width="19" customWidth="1"/>
    <col min="15361" max="15361" width="19" customWidth="1"/>
    <col min="15617" max="15617" width="19" customWidth="1"/>
    <col min="15873" max="15873" width="19" customWidth="1"/>
    <col min="16129" max="16129" width="19" customWidth="1"/>
  </cols>
  <sheetData>
    <row r="1" spans="1:22" s="516" customFormat="1" ht="30" customHeight="1" x14ac:dyDescent="0.3">
      <c r="A1" s="698" t="s">
        <v>408</v>
      </c>
      <c r="B1" s="699"/>
      <c r="C1" s="699"/>
      <c r="D1" s="699"/>
      <c r="E1" s="699"/>
      <c r="F1" s="699"/>
      <c r="G1" s="699"/>
      <c r="H1" s="699"/>
      <c r="I1" s="699"/>
      <c r="J1" s="699"/>
      <c r="K1" s="699"/>
      <c r="L1" s="699"/>
      <c r="M1" s="699"/>
      <c r="N1" s="699"/>
      <c r="O1" s="699"/>
      <c r="P1" s="699"/>
      <c r="Q1" s="699"/>
      <c r="R1" s="699"/>
      <c r="S1" s="699"/>
    </row>
    <row r="2" spans="1:22" s="98" customFormat="1" ht="25.05" customHeight="1" x14ac:dyDescent="0.3">
      <c r="A2" s="344"/>
      <c r="B2" s="700" t="s">
        <v>5</v>
      </c>
      <c r="C2" s="701"/>
      <c r="D2" s="701"/>
      <c r="E2" s="700" t="s">
        <v>6</v>
      </c>
      <c r="F2" s="701"/>
      <c r="G2" s="701"/>
      <c r="H2" s="700" t="s">
        <v>335</v>
      </c>
      <c r="I2" s="701"/>
      <c r="J2" s="701"/>
      <c r="K2" s="700" t="s">
        <v>336</v>
      </c>
      <c r="L2" s="701"/>
      <c r="M2" s="701"/>
      <c r="N2" s="700" t="s">
        <v>337</v>
      </c>
      <c r="O2" s="701"/>
      <c r="P2" s="701"/>
      <c r="Q2" s="700" t="s">
        <v>106</v>
      </c>
      <c r="R2" s="701"/>
      <c r="S2" s="701"/>
    </row>
    <row r="3" spans="1:22" s="98" customFormat="1" ht="22.5" customHeight="1" x14ac:dyDescent="0.3">
      <c r="A3" s="587" t="s">
        <v>342</v>
      </c>
      <c r="B3" s="499" t="s">
        <v>189</v>
      </c>
      <c r="C3" s="499" t="s">
        <v>188</v>
      </c>
      <c r="D3" s="499" t="s">
        <v>4</v>
      </c>
      <c r="E3" s="500" t="s">
        <v>189</v>
      </c>
      <c r="F3" s="500" t="s">
        <v>188</v>
      </c>
      <c r="G3" s="500" t="s">
        <v>4</v>
      </c>
      <c r="H3" s="499" t="s">
        <v>189</v>
      </c>
      <c r="I3" s="499" t="s">
        <v>188</v>
      </c>
      <c r="J3" s="499" t="s">
        <v>4</v>
      </c>
      <c r="K3" s="500" t="s">
        <v>189</v>
      </c>
      <c r="L3" s="500" t="s">
        <v>188</v>
      </c>
      <c r="M3" s="500" t="s">
        <v>4</v>
      </c>
      <c r="N3" s="499" t="s">
        <v>189</v>
      </c>
      <c r="O3" s="499" t="s">
        <v>188</v>
      </c>
      <c r="P3" s="499" t="s">
        <v>4</v>
      </c>
      <c r="Q3" s="500" t="s">
        <v>189</v>
      </c>
      <c r="R3" s="500" t="s">
        <v>188</v>
      </c>
      <c r="S3" s="500" t="s">
        <v>4</v>
      </c>
    </row>
    <row r="4" spans="1:22" s="98" customFormat="1" ht="15" customHeight="1" x14ac:dyDescent="0.3">
      <c r="A4" s="501" t="s">
        <v>343</v>
      </c>
      <c r="B4" s="502">
        <v>367</v>
      </c>
      <c r="C4" s="502">
        <v>638</v>
      </c>
      <c r="D4" s="502">
        <v>1005</v>
      </c>
      <c r="E4" s="503">
        <v>34</v>
      </c>
      <c r="F4" s="503">
        <v>48</v>
      </c>
      <c r="G4" s="503">
        <v>82</v>
      </c>
      <c r="H4" s="502">
        <v>25</v>
      </c>
      <c r="I4" s="502">
        <v>47</v>
      </c>
      <c r="J4" s="502">
        <v>72</v>
      </c>
      <c r="K4" s="503">
        <v>18</v>
      </c>
      <c r="L4" s="503">
        <v>20</v>
      </c>
      <c r="M4" s="503">
        <v>38</v>
      </c>
      <c r="N4" s="502">
        <v>8</v>
      </c>
      <c r="O4" s="502">
        <v>3</v>
      </c>
      <c r="P4" s="502">
        <v>11</v>
      </c>
      <c r="Q4" s="503">
        <v>452</v>
      </c>
      <c r="R4" s="503">
        <v>756</v>
      </c>
      <c r="S4" s="259">
        <v>1208</v>
      </c>
    </row>
    <row r="5" spans="1:22" s="98" customFormat="1" ht="15" customHeight="1" x14ac:dyDescent="0.3">
      <c r="A5" s="501" t="s">
        <v>344</v>
      </c>
      <c r="B5" s="258">
        <v>237</v>
      </c>
      <c r="C5" s="258">
        <v>568</v>
      </c>
      <c r="D5" s="258">
        <v>805</v>
      </c>
      <c r="E5" s="259">
        <v>299</v>
      </c>
      <c r="F5" s="259">
        <v>538</v>
      </c>
      <c r="G5" s="259">
        <v>837</v>
      </c>
      <c r="H5" s="258">
        <v>259</v>
      </c>
      <c r="I5" s="258">
        <v>524</v>
      </c>
      <c r="J5" s="258">
        <v>783</v>
      </c>
      <c r="K5" s="259">
        <v>110</v>
      </c>
      <c r="L5" s="259">
        <v>177</v>
      </c>
      <c r="M5" s="259">
        <v>287</v>
      </c>
      <c r="N5" s="258">
        <v>23</v>
      </c>
      <c r="O5" s="258">
        <v>21</v>
      </c>
      <c r="P5" s="258">
        <v>44</v>
      </c>
      <c r="Q5" s="259">
        <v>928</v>
      </c>
      <c r="R5" s="259">
        <v>1828</v>
      </c>
      <c r="S5" s="259">
        <v>2756</v>
      </c>
    </row>
    <row r="6" spans="1:22" s="98" customFormat="1" ht="15" customHeight="1" x14ac:dyDescent="0.3">
      <c r="A6" s="501" t="s">
        <v>345</v>
      </c>
      <c r="B6" s="258">
        <v>52</v>
      </c>
      <c r="C6" s="258">
        <v>173</v>
      </c>
      <c r="D6" s="258">
        <v>225</v>
      </c>
      <c r="E6" s="259">
        <v>422</v>
      </c>
      <c r="F6" s="259">
        <v>833</v>
      </c>
      <c r="G6" s="259">
        <v>1255</v>
      </c>
      <c r="H6" s="258">
        <v>375</v>
      </c>
      <c r="I6" s="258">
        <v>819</v>
      </c>
      <c r="J6" s="258">
        <v>1194</v>
      </c>
      <c r="K6" s="259">
        <v>130</v>
      </c>
      <c r="L6" s="259">
        <v>205</v>
      </c>
      <c r="M6" s="259">
        <v>335</v>
      </c>
      <c r="N6" s="258">
        <v>31</v>
      </c>
      <c r="O6" s="258">
        <v>32</v>
      </c>
      <c r="P6" s="258">
        <v>63</v>
      </c>
      <c r="Q6" s="259">
        <v>1010</v>
      </c>
      <c r="R6" s="259">
        <v>2062</v>
      </c>
      <c r="S6" s="259">
        <v>3072</v>
      </c>
    </row>
    <row r="7" spans="1:22" s="98" customFormat="1" ht="15" customHeight="1" x14ac:dyDescent="0.3">
      <c r="A7" s="501" t="s">
        <v>346</v>
      </c>
      <c r="B7" s="258">
        <v>11</v>
      </c>
      <c r="C7" s="258">
        <v>49</v>
      </c>
      <c r="D7" s="258">
        <v>60</v>
      </c>
      <c r="E7" s="259">
        <v>553</v>
      </c>
      <c r="F7" s="259">
        <v>941</v>
      </c>
      <c r="G7" s="259">
        <v>1494</v>
      </c>
      <c r="H7" s="258">
        <v>468</v>
      </c>
      <c r="I7" s="258">
        <v>715</v>
      </c>
      <c r="J7" s="258">
        <v>1183</v>
      </c>
      <c r="K7" s="259">
        <v>133</v>
      </c>
      <c r="L7" s="259">
        <v>214</v>
      </c>
      <c r="M7" s="259">
        <v>347</v>
      </c>
      <c r="N7" s="258">
        <v>34</v>
      </c>
      <c r="O7" s="258">
        <v>27</v>
      </c>
      <c r="P7" s="258">
        <v>61</v>
      </c>
      <c r="Q7" s="259">
        <v>1199</v>
      </c>
      <c r="R7" s="259">
        <v>1946</v>
      </c>
      <c r="S7" s="259">
        <v>3145</v>
      </c>
    </row>
    <row r="8" spans="1:22" s="98" customFormat="1" ht="15" customHeight="1" x14ac:dyDescent="0.3">
      <c r="A8" s="501" t="s">
        <v>347</v>
      </c>
      <c r="B8" s="258">
        <v>23</v>
      </c>
      <c r="C8" s="258">
        <v>30</v>
      </c>
      <c r="D8" s="258">
        <v>53</v>
      </c>
      <c r="E8" s="259">
        <v>962</v>
      </c>
      <c r="F8" s="259">
        <v>1185</v>
      </c>
      <c r="G8" s="259">
        <v>2147</v>
      </c>
      <c r="H8" s="258">
        <v>1208</v>
      </c>
      <c r="I8" s="258">
        <v>1655</v>
      </c>
      <c r="J8" s="258">
        <v>2863</v>
      </c>
      <c r="K8" s="259">
        <v>349</v>
      </c>
      <c r="L8" s="259">
        <v>541</v>
      </c>
      <c r="M8" s="259">
        <v>890</v>
      </c>
      <c r="N8" s="258">
        <v>82</v>
      </c>
      <c r="O8" s="258">
        <v>94</v>
      </c>
      <c r="P8" s="258">
        <v>176</v>
      </c>
      <c r="Q8" s="259">
        <v>2624</v>
      </c>
      <c r="R8" s="259">
        <v>3505</v>
      </c>
      <c r="S8" s="259">
        <v>6129</v>
      </c>
    </row>
    <row r="9" spans="1:22" s="98" customFormat="1" ht="15" customHeight="1" x14ac:dyDescent="0.3">
      <c r="A9" s="501" t="s">
        <v>348</v>
      </c>
      <c r="B9" s="258">
        <v>38</v>
      </c>
      <c r="C9" s="258">
        <v>48</v>
      </c>
      <c r="D9" s="258">
        <v>86</v>
      </c>
      <c r="E9" s="259">
        <v>1086</v>
      </c>
      <c r="F9" s="259">
        <v>1184</v>
      </c>
      <c r="G9" s="259">
        <v>2270</v>
      </c>
      <c r="H9" s="258">
        <v>1600</v>
      </c>
      <c r="I9" s="258">
        <v>1844</v>
      </c>
      <c r="J9" s="258">
        <v>3444</v>
      </c>
      <c r="K9" s="259">
        <v>646</v>
      </c>
      <c r="L9" s="259">
        <v>834</v>
      </c>
      <c r="M9" s="259">
        <v>1480</v>
      </c>
      <c r="N9" s="258">
        <v>187</v>
      </c>
      <c r="O9" s="258">
        <v>239</v>
      </c>
      <c r="P9" s="258">
        <v>426</v>
      </c>
      <c r="Q9" s="259">
        <v>3557</v>
      </c>
      <c r="R9" s="259">
        <v>4149</v>
      </c>
      <c r="S9" s="259">
        <v>7706</v>
      </c>
      <c r="V9" s="113"/>
    </row>
    <row r="10" spans="1:22" s="98" customFormat="1" ht="15" customHeight="1" x14ac:dyDescent="0.3">
      <c r="A10" s="501" t="s">
        <v>349</v>
      </c>
      <c r="B10" s="504">
        <v>16</v>
      </c>
      <c r="C10" s="504">
        <v>27</v>
      </c>
      <c r="D10" s="504">
        <v>43</v>
      </c>
      <c r="E10" s="505">
        <v>571</v>
      </c>
      <c r="F10" s="505">
        <v>534</v>
      </c>
      <c r="G10" s="505">
        <v>1105</v>
      </c>
      <c r="H10" s="504">
        <v>895</v>
      </c>
      <c r="I10" s="504">
        <v>800</v>
      </c>
      <c r="J10" s="504">
        <v>1695</v>
      </c>
      <c r="K10" s="505">
        <v>334</v>
      </c>
      <c r="L10" s="505">
        <v>345</v>
      </c>
      <c r="M10" s="505">
        <v>679</v>
      </c>
      <c r="N10" s="504">
        <v>64</v>
      </c>
      <c r="O10" s="504">
        <v>89</v>
      </c>
      <c r="P10" s="504">
        <v>153</v>
      </c>
      <c r="Q10" s="505">
        <v>1880</v>
      </c>
      <c r="R10" s="505">
        <v>1795</v>
      </c>
      <c r="S10" s="505">
        <v>3675</v>
      </c>
    </row>
    <row r="11" spans="1:22" s="98" customFormat="1" ht="25.05" customHeight="1" x14ac:dyDescent="0.3">
      <c r="A11" s="506" t="s">
        <v>19</v>
      </c>
      <c r="B11" s="507">
        <v>744</v>
      </c>
      <c r="C11" s="507">
        <v>1533</v>
      </c>
      <c r="D11" s="507">
        <v>2277</v>
      </c>
      <c r="E11" s="507">
        <v>3927</v>
      </c>
      <c r="F11" s="507">
        <v>5263</v>
      </c>
      <c r="G11" s="507">
        <v>9190</v>
      </c>
      <c r="H11" s="507">
        <v>4830</v>
      </c>
      <c r="I11" s="507">
        <v>6404</v>
      </c>
      <c r="J11" s="507">
        <v>11234</v>
      </c>
      <c r="K11" s="507">
        <v>1720</v>
      </c>
      <c r="L11" s="507">
        <v>2336</v>
      </c>
      <c r="M11" s="507">
        <v>4056</v>
      </c>
      <c r="N11" s="507">
        <v>429</v>
      </c>
      <c r="O11" s="507">
        <v>505</v>
      </c>
      <c r="P11" s="507">
        <v>934</v>
      </c>
      <c r="Q11" s="507">
        <v>11650</v>
      </c>
      <c r="R11" s="507">
        <v>16041</v>
      </c>
      <c r="S11" s="507">
        <v>27691</v>
      </c>
    </row>
    <row r="12" spans="1:22" s="514" customFormat="1" ht="25.05" customHeight="1" x14ac:dyDescent="0.3">
      <c r="A12" s="702" t="s">
        <v>355</v>
      </c>
      <c r="B12" s="702"/>
      <c r="C12" s="702"/>
      <c r="D12" s="702"/>
      <c r="E12" s="702"/>
      <c r="F12" s="702"/>
      <c r="G12" s="702"/>
      <c r="H12" s="702"/>
      <c r="I12" s="702"/>
      <c r="J12" s="702"/>
      <c r="K12" s="702"/>
      <c r="L12" s="702"/>
      <c r="M12" s="702"/>
      <c r="N12" s="702"/>
      <c r="O12" s="702"/>
      <c r="P12" s="702"/>
      <c r="Q12" s="702"/>
      <c r="R12" s="702"/>
      <c r="S12" s="702"/>
    </row>
    <row r="13" spans="1:22" s="98" customFormat="1" ht="15" customHeight="1" x14ac:dyDescent="0.3">
      <c r="A13" s="508" t="s">
        <v>343</v>
      </c>
      <c r="B13" s="509">
        <v>2.1061330364470052</v>
      </c>
      <c r="C13" s="509">
        <v>3.5040312836397987</v>
      </c>
      <c r="D13" s="509">
        <v>2.8204271894793855</v>
      </c>
      <c r="E13" s="510">
        <v>0.19511859193242012</v>
      </c>
      <c r="F13" s="510">
        <v>0.2636261780794833</v>
      </c>
      <c r="G13" s="510">
        <v>0.23012440749981056</v>
      </c>
      <c r="H13" s="509">
        <v>0.14346955289148539</v>
      </c>
      <c r="I13" s="509">
        <v>0.25813396603616073</v>
      </c>
      <c r="J13" s="509">
        <v>0.20206045536568731</v>
      </c>
      <c r="K13" s="510">
        <v>0.10329807808186946</v>
      </c>
      <c r="L13" s="510">
        <v>0.10984424086645138</v>
      </c>
      <c r="M13" s="510">
        <v>0.10664301810966831</v>
      </c>
      <c r="N13" s="509">
        <v>4.5910256925275318E-2</v>
      </c>
      <c r="O13" s="509">
        <v>1.6476636129967706E-2</v>
      </c>
      <c r="P13" s="509">
        <v>3.0870347347535562E-2</v>
      </c>
      <c r="Q13" s="510">
        <v>2.5939295162780556</v>
      </c>
      <c r="R13" s="510">
        <v>4.1521123047518618</v>
      </c>
      <c r="S13" s="510">
        <v>3.3901254178020874</v>
      </c>
    </row>
    <row r="14" spans="1:22" s="98" customFormat="1" ht="15" customHeight="1" x14ac:dyDescent="0.3">
      <c r="A14" s="501" t="s">
        <v>344</v>
      </c>
      <c r="B14" s="454">
        <v>1.5121257169836602</v>
      </c>
      <c r="C14" s="454">
        <v>3.4626334302626844</v>
      </c>
      <c r="D14" s="454">
        <v>2.5095863079465035</v>
      </c>
      <c r="E14" s="459">
        <v>1.9077029087684152</v>
      </c>
      <c r="F14" s="459">
        <v>3.2797478617628948</v>
      </c>
      <c r="G14" s="459">
        <v>2.609346260560526</v>
      </c>
      <c r="H14" s="454">
        <v>1.6524918172943797</v>
      </c>
      <c r="I14" s="454">
        <v>3.1944012631296599</v>
      </c>
      <c r="J14" s="454">
        <v>2.4410013405243633</v>
      </c>
      <c r="K14" s="459">
        <v>0.70183050155359761</v>
      </c>
      <c r="L14" s="459">
        <v>1.079024854148759</v>
      </c>
      <c r="M14" s="459">
        <v>0.89472207500701439</v>
      </c>
      <c r="N14" s="454">
        <v>0.14674637759757037</v>
      </c>
      <c r="O14" s="454">
        <v>0.1280198979498528</v>
      </c>
      <c r="P14" s="454">
        <v>0.13716993484428094</v>
      </c>
      <c r="Q14" s="459">
        <v>5.9208973221976224</v>
      </c>
      <c r="R14" s="459">
        <v>11.143827307253851</v>
      </c>
      <c r="S14" s="459">
        <v>8.5918259188826873</v>
      </c>
    </row>
    <row r="15" spans="1:22" s="98" customFormat="1" ht="15" customHeight="1" x14ac:dyDescent="0.3">
      <c r="A15" s="501" t="s">
        <v>345</v>
      </c>
      <c r="B15" s="454">
        <v>0.3527456500356137</v>
      </c>
      <c r="C15" s="454">
        <v>1.1155820371946659</v>
      </c>
      <c r="D15" s="454">
        <v>0.74382378318693787</v>
      </c>
      <c r="E15" s="459">
        <v>2.8626666214428651</v>
      </c>
      <c r="F15" s="459">
        <v>5.3715597513477258</v>
      </c>
      <c r="G15" s="459">
        <v>4.1488837684426976</v>
      </c>
      <c r="H15" s="454">
        <v>2.5438388223722148</v>
      </c>
      <c r="I15" s="454">
        <v>5.2812814361990252</v>
      </c>
      <c r="J15" s="454">
        <v>3.9472248761120161</v>
      </c>
      <c r="K15" s="459">
        <v>0.88186412508903445</v>
      </c>
      <c r="L15" s="459">
        <v>1.3219324718202687</v>
      </c>
      <c r="M15" s="459">
        <v>1.1074709660783297</v>
      </c>
      <c r="N15" s="454">
        <v>0.21029067598276974</v>
      </c>
      <c r="O15" s="454">
        <v>0.20635043462560293</v>
      </c>
      <c r="P15" s="454">
        <v>0.20827065929234256</v>
      </c>
      <c r="Q15" s="459">
        <v>6.8514058949224976</v>
      </c>
      <c r="R15" s="459">
        <v>13.296706131187289</v>
      </c>
      <c r="S15" s="459">
        <v>10.155674053112323</v>
      </c>
    </row>
    <row r="16" spans="1:22" s="98" customFormat="1" ht="15" customHeight="1" x14ac:dyDescent="0.3">
      <c r="A16" s="501" t="s">
        <v>346</v>
      </c>
      <c r="B16" s="454">
        <v>7.9275279805703494E-2</v>
      </c>
      <c r="C16" s="454">
        <v>0.33965978566774341</v>
      </c>
      <c r="D16" s="454">
        <v>0.21199990106671282</v>
      </c>
      <c r="E16" s="459">
        <v>3.9853845211412757</v>
      </c>
      <c r="F16" s="459">
        <v>6.5228542512927863</v>
      </c>
      <c r="G16" s="459">
        <v>5.2787975365611493</v>
      </c>
      <c r="H16" s="454">
        <v>3.3728028135517487</v>
      </c>
      <c r="I16" s="454">
        <v>4.9562601378048274</v>
      </c>
      <c r="J16" s="454">
        <v>4.1799313826986886</v>
      </c>
      <c r="K16" s="459">
        <v>0.95851020128714237</v>
      </c>
      <c r="L16" s="459">
        <v>1.4834121251611649</v>
      </c>
      <c r="M16" s="459">
        <v>1.2260660945024893</v>
      </c>
      <c r="N16" s="454">
        <v>0.2450326830358108</v>
      </c>
      <c r="O16" s="454">
        <v>0.18715947373528719</v>
      </c>
      <c r="P16" s="454">
        <v>0.21553323275115804</v>
      </c>
      <c r="Q16" s="459">
        <v>8.6410054988216807</v>
      </c>
      <c r="R16" s="459">
        <v>13.48934577366181</v>
      </c>
      <c r="S16" s="459">
        <v>11.112328147580197</v>
      </c>
    </row>
    <row r="17" spans="1:19" s="98" customFormat="1" ht="15" customHeight="1" x14ac:dyDescent="0.3">
      <c r="A17" s="501" t="s">
        <v>347</v>
      </c>
      <c r="B17" s="454">
        <v>4.2816666480507248E-2</v>
      </c>
      <c r="C17" s="454">
        <v>5.8238404733617535E-2</v>
      </c>
      <c r="D17" s="454">
        <v>5.036596097303235E-2</v>
      </c>
      <c r="E17" s="459">
        <v>1.7908536154020855</v>
      </c>
      <c r="F17" s="459">
        <v>2.3004169869778925</v>
      </c>
      <c r="G17" s="459">
        <v>2.040296569983028</v>
      </c>
      <c r="H17" s="454">
        <v>2.2488057873240326</v>
      </c>
      <c r="I17" s="454">
        <v>3.2128186611379004</v>
      </c>
      <c r="J17" s="454">
        <v>2.7207121936941814</v>
      </c>
      <c r="K17" s="459">
        <v>0.64969637398682734</v>
      </c>
      <c r="L17" s="459">
        <v>1.0502325653629028</v>
      </c>
      <c r="M17" s="459">
        <v>0.84576802388676975</v>
      </c>
      <c r="N17" s="454">
        <v>0.15265072397398236</v>
      </c>
      <c r="O17" s="454">
        <v>0.18248033483200163</v>
      </c>
      <c r="P17" s="454">
        <v>0.16725300247648481</v>
      </c>
      <c r="Q17" s="459">
        <v>4.8848231671674354</v>
      </c>
      <c r="R17" s="459">
        <v>6.804186953044316</v>
      </c>
      <c r="S17" s="459">
        <v>5.8243957510134958</v>
      </c>
    </row>
    <row r="18" spans="1:19" s="98" customFormat="1" ht="15" customHeight="1" x14ac:dyDescent="0.3">
      <c r="A18" s="501" t="s">
        <v>348</v>
      </c>
      <c r="B18" s="454">
        <v>5.9577563716636563E-2</v>
      </c>
      <c r="C18" s="454">
        <v>7.5374517131999622E-2</v>
      </c>
      <c r="D18" s="454">
        <v>6.7469819023978458E-2</v>
      </c>
      <c r="E18" s="459">
        <v>1.702664057796508</v>
      </c>
      <c r="F18" s="459">
        <v>1.8592380892559905</v>
      </c>
      <c r="G18" s="459">
        <v>1.7808894091212919</v>
      </c>
      <c r="H18" s="454">
        <v>2.5085289985952239</v>
      </c>
      <c r="I18" s="454">
        <v>2.8956376998209854</v>
      </c>
      <c r="J18" s="454">
        <v>2.701930892076533</v>
      </c>
      <c r="K18" s="459">
        <v>1.0128185831828216</v>
      </c>
      <c r="L18" s="459">
        <v>1.3096322351684935</v>
      </c>
      <c r="M18" s="459">
        <v>1.1611085134359085</v>
      </c>
      <c r="N18" s="454">
        <v>0.29318432671081673</v>
      </c>
      <c r="O18" s="454">
        <v>0.37530228321974812</v>
      </c>
      <c r="P18" s="454">
        <v>0.33421096400249795</v>
      </c>
      <c r="Q18" s="459">
        <v>5.5767735300020069</v>
      </c>
      <c r="R18" s="459">
        <v>6.5151848245972168</v>
      </c>
      <c r="S18" s="459">
        <v>6.0456095976602091</v>
      </c>
    </row>
    <row r="19" spans="1:19" s="98" customFormat="1" ht="15" customHeight="1" x14ac:dyDescent="0.3">
      <c r="A19" s="342" t="s">
        <v>349</v>
      </c>
      <c r="B19" s="511">
        <v>3.0569529439412151E-2</v>
      </c>
      <c r="C19" s="511">
        <v>5.6805749583424499E-2</v>
      </c>
      <c r="D19" s="511">
        <v>4.305592965261875E-2</v>
      </c>
      <c r="E19" s="512">
        <v>1.090950081869021</v>
      </c>
      <c r="F19" s="512">
        <v>1.1234914917610623</v>
      </c>
      <c r="G19" s="512">
        <v>1.1064372620033422</v>
      </c>
      <c r="H19" s="511">
        <v>1.7099830530171169</v>
      </c>
      <c r="I19" s="511">
        <v>1.6831333209903556</v>
      </c>
      <c r="J19" s="511">
        <v>1.6972046688648554</v>
      </c>
      <c r="K19" s="512">
        <v>0.63813892704772868</v>
      </c>
      <c r="L19" s="512">
        <v>0.72585124467709083</v>
      </c>
      <c r="M19" s="512">
        <v>0.67988316823553796</v>
      </c>
      <c r="N19" s="511">
        <v>0.1222781177576486</v>
      </c>
      <c r="O19" s="511">
        <v>0.18724858196017707</v>
      </c>
      <c r="P19" s="511">
        <v>0.1531990055081551</v>
      </c>
      <c r="Q19" s="512">
        <v>3.5919197091309276</v>
      </c>
      <c r="R19" s="512">
        <v>3.7765303889721102</v>
      </c>
      <c r="S19" s="512">
        <v>3.6797800342645099</v>
      </c>
    </row>
    <row r="20" spans="1:19" s="98" customFormat="1" ht="25.05" customHeight="1" x14ac:dyDescent="0.3">
      <c r="A20" s="506" t="s">
        <v>19</v>
      </c>
      <c r="B20" s="513">
        <v>0.32130553694948899</v>
      </c>
      <c r="C20" s="513">
        <v>0.67452839113318575</v>
      </c>
      <c r="D20" s="513">
        <v>0.49626742384681571</v>
      </c>
      <c r="E20" s="513">
        <v>1.6959231768825846</v>
      </c>
      <c r="F20" s="513">
        <v>2.3157488079151705</v>
      </c>
      <c r="G20" s="513">
        <v>2.0029414251876316</v>
      </c>
      <c r="H20" s="513">
        <v>2.085894816486602</v>
      </c>
      <c r="I20" s="513">
        <v>2.8177950533704639</v>
      </c>
      <c r="J20" s="513">
        <v>2.4484269826504734</v>
      </c>
      <c r="K20" s="513">
        <v>0.74280312305527019</v>
      </c>
      <c r="L20" s="513">
        <v>1.027852786488664</v>
      </c>
      <c r="M20" s="513">
        <v>0.88399678134505255</v>
      </c>
      <c r="N20" s="513">
        <v>0.18526891848297145</v>
      </c>
      <c r="O20" s="513">
        <v>0.22220276420238669</v>
      </c>
      <c r="P20" s="513">
        <v>0.2035633613846842</v>
      </c>
      <c r="Q20" s="513">
        <v>5.0311955718569177</v>
      </c>
      <c r="R20" s="513">
        <v>7.0581278031098709</v>
      </c>
      <c r="S20" s="513">
        <v>6.0351959744146573</v>
      </c>
    </row>
    <row r="21" spans="1:19" s="76" customFormat="1" ht="20.399999999999999" customHeight="1" x14ac:dyDescent="0.3">
      <c r="A21" s="345" t="s">
        <v>460</v>
      </c>
    </row>
    <row r="22" spans="1:19" s="76" customFormat="1" ht="15" customHeight="1" x14ac:dyDescent="0.3">
      <c r="A22" s="198" t="s">
        <v>403</v>
      </c>
    </row>
  </sheetData>
  <mergeCells count="8">
    <mergeCell ref="A1:S1"/>
    <mergeCell ref="Q2:S2"/>
    <mergeCell ref="A12:S12"/>
    <mergeCell ref="B2:D2"/>
    <mergeCell ref="E2:G2"/>
    <mergeCell ref="H2:J2"/>
    <mergeCell ref="K2:M2"/>
    <mergeCell ref="N2:P2"/>
  </mergeCells>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view="pageBreakPreview" zoomScaleNormal="100" zoomScaleSheetLayoutView="100" workbookViewId="0">
      <selection sqref="A1:XFD1"/>
    </sheetView>
  </sheetViews>
  <sheetFormatPr defaultColWidth="9.109375" defaultRowHeight="10.199999999999999" x14ac:dyDescent="0.3"/>
  <cols>
    <col min="1" max="1" width="17.33203125" style="107" customWidth="1"/>
    <col min="2" max="7" width="16.44140625" style="107" customWidth="1"/>
    <col min="8" max="8" width="14.109375" style="107" customWidth="1"/>
    <col min="9" max="16384" width="9.109375" style="107"/>
  </cols>
  <sheetData>
    <row r="1" spans="1:9" s="516" customFormat="1" ht="30" customHeight="1" x14ac:dyDescent="0.3">
      <c r="A1" s="364" t="s">
        <v>472</v>
      </c>
      <c r="B1" s="517"/>
      <c r="C1" s="517"/>
      <c r="D1" s="517"/>
      <c r="E1" s="517"/>
      <c r="F1" s="517"/>
      <c r="G1" s="517"/>
      <c r="H1" s="517"/>
    </row>
    <row r="2" spans="1:9" ht="60" customHeight="1" x14ac:dyDescent="0.3">
      <c r="A2" s="175" t="s">
        <v>473</v>
      </c>
      <c r="B2" s="264" t="s">
        <v>155</v>
      </c>
      <c r="C2" s="264" t="s">
        <v>156</v>
      </c>
      <c r="D2" s="264" t="s">
        <v>157</v>
      </c>
      <c r="E2" s="264" t="s">
        <v>1</v>
      </c>
      <c r="F2" s="264" t="s">
        <v>158</v>
      </c>
      <c r="G2" s="264" t="s">
        <v>159</v>
      </c>
      <c r="H2" s="264" t="s">
        <v>4</v>
      </c>
    </row>
    <row r="3" spans="1:9" ht="21" customHeight="1" x14ac:dyDescent="0.3">
      <c r="A3" s="265"/>
      <c r="B3" s="266" t="s">
        <v>160</v>
      </c>
      <c r="C3" s="267" t="s">
        <v>160</v>
      </c>
      <c r="D3" s="266" t="s">
        <v>160</v>
      </c>
      <c r="E3" s="267" t="s">
        <v>160</v>
      </c>
      <c r="F3" s="266" t="s">
        <v>160</v>
      </c>
      <c r="G3" s="267" t="s">
        <v>186</v>
      </c>
      <c r="H3" s="266" t="s">
        <v>190</v>
      </c>
    </row>
    <row r="4" spans="1:9" ht="21" customHeight="1" x14ac:dyDescent="0.3">
      <c r="A4" s="365" t="s">
        <v>161</v>
      </c>
      <c r="B4" s="269" t="s">
        <v>414</v>
      </c>
      <c r="C4" s="270" t="s">
        <v>419</v>
      </c>
      <c r="D4" s="269" t="s">
        <v>166</v>
      </c>
      <c r="E4" s="270" t="s">
        <v>167</v>
      </c>
      <c r="F4" s="269" t="s">
        <v>168</v>
      </c>
      <c r="G4" s="270" t="s">
        <v>169</v>
      </c>
      <c r="H4" s="271">
        <v>7080</v>
      </c>
    </row>
    <row r="5" spans="1:9" ht="21" customHeight="1" x14ac:dyDescent="0.3">
      <c r="A5" s="366" t="s">
        <v>162</v>
      </c>
      <c r="B5" s="269" t="s">
        <v>415</v>
      </c>
      <c r="C5" s="270" t="s">
        <v>420</v>
      </c>
      <c r="D5" s="269" t="s">
        <v>170</v>
      </c>
      <c r="E5" s="270" t="s">
        <v>171</v>
      </c>
      <c r="F5" s="269" t="s">
        <v>172</v>
      </c>
      <c r="G5" s="270" t="s">
        <v>173</v>
      </c>
      <c r="H5" s="271">
        <v>7725</v>
      </c>
    </row>
    <row r="6" spans="1:9" ht="21" customHeight="1" x14ac:dyDescent="0.3">
      <c r="A6" s="366" t="s">
        <v>163</v>
      </c>
      <c r="B6" s="269" t="s">
        <v>416</v>
      </c>
      <c r="C6" s="270" t="s">
        <v>421</v>
      </c>
      <c r="D6" s="269" t="s">
        <v>174</v>
      </c>
      <c r="E6" s="270" t="s">
        <v>175</v>
      </c>
      <c r="F6" s="269" t="s">
        <v>176</v>
      </c>
      <c r="G6" s="270" t="s">
        <v>177</v>
      </c>
      <c r="H6" s="271">
        <v>7220</v>
      </c>
    </row>
    <row r="7" spans="1:9" ht="21" customHeight="1" x14ac:dyDescent="0.3">
      <c r="A7" s="367" t="s">
        <v>164</v>
      </c>
      <c r="B7" s="273" t="s">
        <v>417</v>
      </c>
      <c r="C7" s="274" t="s">
        <v>422</v>
      </c>
      <c r="D7" s="273" t="s">
        <v>178</v>
      </c>
      <c r="E7" s="274" t="s">
        <v>179</v>
      </c>
      <c r="F7" s="273" t="s">
        <v>180</v>
      </c>
      <c r="G7" s="274" t="s">
        <v>181</v>
      </c>
      <c r="H7" s="275">
        <v>5666</v>
      </c>
    </row>
    <row r="8" spans="1:9" s="109" customFormat="1" ht="21" customHeight="1" x14ac:dyDescent="0.3">
      <c r="A8" s="368" t="s">
        <v>165</v>
      </c>
      <c r="B8" s="277" t="s">
        <v>418</v>
      </c>
      <c r="C8" s="277" t="s">
        <v>423</v>
      </c>
      <c r="D8" s="277" t="s">
        <v>182</v>
      </c>
      <c r="E8" s="277" t="s">
        <v>183</v>
      </c>
      <c r="F8" s="277" t="s">
        <v>184</v>
      </c>
      <c r="G8" s="277" t="s">
        <v>185</v>
      </c>
      <c r="H8" s="278">
        <v>27691</v>
      </c>
      <c r="I8" s="108"/>
    </row>
    <row r="9" spans="1:9" ht="26.25" customHeight="1" x14ac:dyDescent="0.3">
      <c r="A9" s="369" t="s">
        <v>425</v>
      </c>
    </row>
  </sheetData>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Normal="100" zoomScaleSheetLayoutView="100" workbookViewId="0">
      <selection activeCell="N4" sqref="N4"/>
    </sheetView>
  </sheetViews>
  <sheetFormatPr defaultRowHeight="14.4" x14ac:dyDescent="0.3"/>
  <cols>
    <col min="1" max="1" width="10.109375" customWidth="1"/>
    <col min="2" max="2" width="13.88671875" customWidth="1"/>
    <col min="3" max="3" width="20.44140625" customWidth="1"/>
  </cols>
  <sheetData>
    <row r="1" spans="1:11" s="516" customFormat="1" ht="30" customHeight="1" x14ac:dyDescent="0.3">
      <c r="A1" s="744" t="s">
        <v>542</v>
      </c>
      <c r="B1" s="744"/>
      <c r="C1" s="744"/>
      <c r="D1" s="744"/>
      <c r="E1" s="744"/>
      <c r="F1" s="744"/>
      <c r="G1" s="744"/>
      <c r="H1" s="744"/>
      <c r="I1" s="744"/>
      <c r="J1" s="744"/>
      <c r="K1" s="744"/>
    </row>
    <row r="2" spans="1:11" ht="17.25" customHeight="1" x14ac:dyDescent="0.3">
      <c r="A2" s="745"/>
      <c r="B2" s="745"/>
      <c r="C2" s="745"/>
      <c r="D2" s="745"/>
      <c r="E2" s="745"/>
      <c r="F2" s="745"/>
      <c r="G2" s="745"/>
      <c r="H2" s="745"/>
      <c r="I2" s="745"/>
      <c r="J2" s="745"/>
      <c r="K2" s="745"/>
    </row>
    <row r="3" spans="1:11" x14ac:dyDescent="0.3">
      <c r="A3" s="3"/>
      <c r="B3" s="14"/>
      <c r="C3" s="14"/>
      <c r="D3" s="14"/>
      <c r="E3" s="14"/>
      <c r="F3" s="14"/>
      <c r="G3" s="14"/>
      <c r="H3" s="14"/>
      <c r="I3" s="14"/>
      <c r="J3" s="14"/>
      <c r="K3" s="14"/>
    </row>
    <row r="4" spans="1:11" ht="15" x14ac:dyDescent="0.25">
      <c r="A4" s="3"/>
      <c r="B4" s="14"/>
      <c r="C4" s="14"/>
      <c r="D4" s="14"/>
      <c r="E4" s="14"/>
      <c r="F4" s="14"/>
      <c r="G4" s="14"/>
      <c r="H4" s="14"/>
      <c r="I4" s="14"/>
      <c r="J4" s="14"/>
      <c r="K4" s="14"/>
    </row>
    <row r="5" spans="1:11" ht="15" x14ac:dyDescent="0.25">
      <c r="A5" s="3"/>
      <c r="B5" s="14"/>
      <c r="C5" s="14"/>
      <c r="D5" s="14"/>
      <c r="E5" s="14"/>
      <c r="F5" s="14"/>
      <c r="G5" s="14"/>
      <c r="H5" s="14"/>
      <c r="I5" s="14"/>
      <c r="J5" s="14"/>
      <c r="K5" s="14"/>
    </row>
    <row r="6" spans="1:11" ht="15" x14ac:dyDescent="0.25">
      <c r="A6" s="3"/>
      <c r="B6" s="14"/>
      <c r="C6" s="14"/>
      <c r="D6" s="14"/>
      <c r="E6" s="14"/>
      <c r="F6" s="14"/>
      <c r="G6" s="14"/>
      <c r="H6" s="14"/>
      <c r="I6" s="14"/>
      <c r="J6" s="14"/>
      <c r="K6" s="14"/>
    </row>
    <row r="7" spans="1:11" ht="15" x14ac:dyDescent="0.25">
      <c r="A7" s="3"/>
      <c r="B7" s="14"/>
      <c r="C7" s="14"/>
      <c r="D7" s="14"/>
      <c r="E7" s="14"/>
      <c r="F7" s="14"/>
      <c r="G7" s="14"/>
      <c r="H7" s="14"/>
      <c r="I7" s="14"/>
      <c r="J7" s="14"/>
      <c r="K7" s="14"/>
    </row>
    <row r="8" spans="1:11" ht="15" x14ac:dyDescent="0.25">
      <c r="A8" s="3"/>
      <c r="B8" s="14"/>
      <c r="C8" s="14"/>
      <c r="D8" s="14"/>
      <c r="E8" s="14"/>
      <c r="F8" s="14"/>
      <c r="G8" s="14"/>
      <c r="H8" s="14"/>
      <c r="I8" s="14"/>
      <c r="J8" s="14"/>
      <c r="K8" s="14"/>
    </row>
    <row r="9" spans="1:11" ht="15" x14ac:dyDescent="0.25">
      <c r="A9" s="3"/>
      <c r="B9" s="14"/>
      <c r="C9" s="14"/>
      <c r="D9" s="14"/>
      <c r="E9" s="14"/>
      <c r="F9" s="14"/>
      <c r="G9" s="14"/>
      <c r="H9" s="14"/>
      <c r="I9" s="14"/>
      <c r="J9" s="14"/>
      <c r="K9" s="14"/>
    </row>
    <row r="10" spans="1:11" ht="15" x14ac:dyDescent="0.25">
      <c r="A10" s="3"/>
      <c r="B10" s="14"/>
      <c r="C10" s="14"/>
      <c r="D10" s="14"/>
      <c r="E10" s="14"/>
      <c r="F10" s="14"/>
      <c r="G10" s="14"/>
      <c r="H10" s="14"/>
      <c r="I10" s="14"/>
      <c r="J10" s="14"/>
      <c r="K10" s="14"/>
    </row>
    <row r="11" spans="1:11" x14ac:dyDescent="0.3">
      <c r="A11" s="3"/>
      <c r="B11" s="14"/>
      <c r="C11" s="14"/>
      <c r="D11" s="14"/>
      <c r="E11" s="14"/>
      <c r="F11" s="14"/>
      <c r="G11" s="14"/>
      <c r="H11" s="14"/>
      <c r="I11" s="14"/>
      <c r="J11" s="14"/>
      <c r="K11" s="14"/>
    </row>
    <row r="12" spans="1:11" x14ac:dyDescent="0.3">
      <c r="A12" s="3"/>
      <c r="B12" s="14"/>
      <c r="C12" s="14"/>
      <c r="D12" s="14"/>
      <c r="E12" s="14"/>
      <c r="F12" s="14"/>
      <c r="G12" s="14"/>
      <c r="H12" s="14"/>
      <c r="I12" s="14"/>
      <c r="J12" s="14"/>
      <c r="K12" s="14"/>
    </row>
    <row r="13" spans="1:11" x14ac:dyDescent="0.3">
      <c r="A13" s="3"/>
      <c r="B13" s="14"/>
      <c r="C13" s="14"/>
      <c r="D13" s="14"/>
      <c r="E13" s="14"/>
      <c r="F13" s="14"/>
      <c r="G13" s="14"/>
      <c r="H13" s="14"/>
      <c r="I13" s="14"/>
      <c r="J13" s="14"/>
      <c r="K13" s="14"/>
    </row>
    <row r="14" spans="1:11" x14ac:dyDescent="0.3">
      <c r="A14" s="3"/>
      <c r="B14" s="14"/>
      <c r="C14" s="14"/>
      <c r="D14" s="14"/>
      <c r="E14" s="14"/>
      <c r="F14" s="14"/>
      <c r="G14" s="14"/>
      <c r="H14" s="14"/>
      <c r="I14" s="14"/>
      <c r="J14" s="14"/>
      <c r="K14" s="14"/>
    </row>
    <row r="15" spans="1:11" x14ac:dyDescent="0.3">
      <c r="A15" s="3"/>
      <c r="B15" s="14"/>
      <c r="C15" s="14"/>
      <c r="D15" s="14"/>
      <c r="E15" s="14"/>
      <c r="F15" s="14"/>
      <c r="G15" s="14"/>
      <c r="H15" s="14"/>
      <c r="I15" s="14"/>
      <c r="J15" s="14"/>
      <c r="K15" s="14"/>
    </row>
    <row r="16" spans="1:11" x14ac:dyDescent="0.3">
      <c r="A16" s="3"/>
      <c r="B16" s="14"/>
      <c r="C16" s="14"/>
      <c r="D16" s="14"/>
      <c r="E16" s="14"/>
      <c r="F16" s="14"/>
      <c r="G16" s="14"/>
      <c r="H16" s="14"/>
      <c r="I16" s="14"/>
      <c r="J16" s="14"/>
      <c r="K16" s="14"/>
    </row>
    <row r="17" spans="1:11" x14ac:dyDescent="0.3">
      <c r="A17" s="3"/>
      <c r="B17" s="14"/>
      <c r="C17" s="14"/>
      <c r="D17" s="14"/>
      <c r="E17" s="14"/>
      <c r="F17" s="14"/>
      <c r="G17" s="14"/>
      <c r="H17" s="14"/>
      <c r="I17" s="14"/>
      <c r="J17" s="14"/>
      <c r="K17" s="14"/>
    </row>
    <row r="18" spans="1:11" x14ac:dyDescent="0.3">
      <c r="A18" s="3"/>
      <c r="B18" s="14"/>
      <c r="C18" s="14"/>
      <c r="D18" s="14"/>
      <c r="E18" s="14"/>
      <c r="F18" s="14"/>
      <c r="G18" s="14"/>
      <c r="H18" s="14"/>
      <c r="I18" s="14"/>
      <c r="J18" s="14"/>
      <c r="K18" s="14"/>
    </row>
    <row r="19" spans="1:11" x14ac:dyDescent="0.3">
      <c r="A19" s="3"/>
      <c r="B19" s="14"/>
      <c r="C19" s="14"/>
      <c r="D19" s="14"/>
      <c r="E19" s="14"/>
      <c r="F19" s="14"/>
      <c r="G19" s="14"/>
      <c r="H19" s="14"/>
      <c r="I19" s="14"/>
      <c r="J19" s="14"/>
      <c r="K19" s="14"/>
    </row>
    <row r="20" spans="1:11" x14ac:dyDescent="0.3">
      <c r="A20" s="3"/>
      <c r="B20" s="14"/>
      <c r="C20" s="14"/>
      <c r="D20" s="14"/>
      <c r="E20" s="14"/>
      <c r="F20" s="14"/>
      <c r="G20" s="14"/>
      <c r="H20" s="14"/>
      <c r="I20" s="14"/>
      <c r="J20" s="14"/>
      <c r="K20" s="14"/>
    </row>
    <row r="21" spans="1:11" x14ac:dyDescent="0.3">
      <c r="A21" s="3"/>
      <c r="B21" s="14"/>
      <c r="C21" s="14"/>
      <c r="D21" s="14"/>
      <c r="E21" s="14"/>
      <c r="F21" s="14"/>
      <c r="G21" s="14"/>
      <c r="H21" s="14"/>
      <c r="I21" s="14"/>
      <c r="J21" s="14"/>
      <c r="K21" s="14"/>
    </row>
    <row r="22" spans="1:11" x14ac:dyDescent="0.3">
      <c r="A22" s="3"/>
      <c r="B22" s="14"/>
      <c r="C22" s="14"/>
      <c r="D22" s="14"/>
      <c r="E22" s="14"/>
      <c r="F22" s="14"/>
      <c r="G22" s="14"/>
      <c r="H22" s="14"/>
      <c r="I22" s="14"/>
      <c r="J22" s="14"/>
      <c r="K22" s="14"/>
    </row>
    <row r="23" spans="1:11" s="1" customFormat="1" ht="28.5" customHeight="1" x14ac:dyDescent="0.3">
      <c r="B23" s="16"/>
      <c r="D23" s="16"/>
      <c r="E23" s="16"/>
      <c r="F23" s="16"/>
      <c r="G23" s="14"/>
      <c r="H23" s="14"/>
      <c r="I23" s="14"/>
      <c r="J23" s="14"/>
      <c r="K23" s="14"/>
    </row>
    <row r="24" spans="1:11" s="1" customFormat="1" ht="28.5" customHeight="1" x14ac:dyDescent="0.3">
      <c r="A24" s="15"/>
      <c r="B24" s="16"/>
      <c r="C24" s="16"/>
      <c r="D24" s="16"/>
      <c r="E24" s="16"/>
      <c r="F24" s="16"/>
      <c r="G24" s="14"/>
      <c r="H24" s="14"/>
      <c r="I24" s="14"/>
      <c r="J24" s="14"/>
      <c r="K24" s="14"/>
    </row>
    <row r="25" spans="1:11" s="525" customFormat="1" ht="26.4" customHeight="1" x14ac:dyDescent="0.2">
      <c r="A25" s="742" t="s">
        <v>352</v>
      </c>
      <c r="B25" s="742"/>
      <c r="C25" s="742"/>
      <c r="D25" s="742"/>
      <c r="E25" s="742"/>
      <c r="F25" s="742"/>
      <c r="G25" s="742"/>
      <c r="H25" s="742"/>
      <c r="I25" s="742"/>
      <c r="J25" s="742"/>
      <c r="K25" s="742"/>
    </row>
    <row r="26" spans="1:11" s="525" customFormat="1" ht="37.200000000000003" customHeight="1" x14ac:dyDescent="0.2">
      <c r="A26" s="743" t="s">
        <v>450</v>
      </c>
      <c r="B26" s="743"/>
      <c r="C26" s="743"/>
      <c r="D26" s="743"/>
      <c r="E26" s="743"/>
      <c r="F26" s="743"/>
      <c r="G26" s="743"/>
      <c r="H26" s="743"/>
      <c r="I26" s="743"/>
      <c r="J26" s="526"/>
      <c r="K26" s="526"/>
    </row>
    <row r="27" spans="1:11" s="76" customFormat="1" ht="20.399999999999999" customHeight="1" x14ac:dyDescent="0.3">
      <c r="A27" s="358" t="s">
        <v>425</v>
      </c>
      <c r="B27" s="359"/>
      <c r="C27" s="359"/>
      <c r="D27" s="359"/>
      <c r="E27" s="359"/>
      <c r="F27" s="359"/>
      <c r="G27" s="359"/>
      <c r="H27" s="359"/>
      <c r="I27" s="359"/>
      <c r="J27" s="359"/>
      <c r="K27" s="359"/>
    </row>
    <row r="28" spans="1:11" ht="14.25" customHeight="1" x14ac:dyDescent="0.3"/>
    <row r="29" spans="1:11" x14ac:dyDescent="0.3">
      <c r="C29" t="s">
        <v>0</v>
      </c>
    </row>
  </sheetData>
  <mergeCells count="4">
    <mergeCell ref="A25:K25"/>
    <mergeCell ref="A26:I26"/>
    <mergeCell ref="A1:K1"/>
    <mergeCell ref="A2:K2"/>
  </mergeCells>
  <printOptions horizontalCentered="1"/>
  <pageMargins left="0.70866141732283472" right="0.70866141732283472" top="0.74803149606299213" bottom="0.55118110236220474"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view="pageBreakPreview" zoomScaleNormal="100" zoomScaleSheetLayoutView="100" workbookViewId="0">
      <selection activeCell="D21" sqref="D21"/>
    </sheetView>
  </sheetViews>
  <sheetFormatPr defaultColWidth="9.109375" defaultRowHeight="13.8" x14ac:dyDescent="0.3"/>
  <cols>
    <col min="1" max="1" width="20.5546875" style="102" customWidth="1"/>
    <col min="2" max="5" width="16.77734375" style="102" customWidth="1"/>
    <col min="6" max="16384" width="9.109375" style="102"/>
  </cols>
  <sheetData>
    <row r="1" spans="1:8" s="516" customFormat="1" ht="30" customHeight="1" x14ac:dyDescent="0.3">
      <c r="A1" s="698" t="s">
        <v>386</v>
      </c>
      <c r="B1" s="698"/>
      <c r="C1" s="698"/>
      <c r="D1" s="698"/>
      <c r="E1" s="698"/>
    </row>
    <row r="2" spans="1:8" s="213" customFormat="1" ht="49.95" customHeight="1" x14ac:dyDescent="0.3">
      <c r="A2" s="527"/>
      <c r="B2" s="528" t="s">
        <v>194</v>
      </c>
      <c r="C2" s="528" t="s">
        <v>195</v>
      </c>
      <c r="D2" s="528" t="s">
        <v>196</v>
      </c>
      <c r="E2" s="528" t="s">
        <v>489</v>
      </c>
    </row>
    <row r="3" spans="1:8" ht="21" customHeight="1" x14ac:dyDescent="0.25">
      <c r="A3" s="262" t="s">
        <v>161</v>
      </c>
      <c r="B3" s="225">
        <v>608</v>
      </c>
      <c r="C3" s="226">
        <v>68</v>
      </c>
      <c r="D3" s="225">
        <v>542</v>
      </c>
      <c r="E3" s="226">
        <v>7080</v>
      </c>
    </row>
    <row r="4" spans="1:8" ht="21" customHeight="1" x14ac:dyDescent="0.25">
      <c r="A4" s="208" t="s">
        <v>162</v>
      </c>
      <c r="B4" s="110">
        <v>560</v>
      </c>
      <c r="C4" s="111">
        <v>42</v>
      </c>
      <c r="D4" s="110">
        <v>551</v>
      </c>
      <c r="E4" s="111">
        <v>7725</v>
      </c>
    </row>
    <row r="5" spans="1:8" ht="21" customHeight="1" x14ac:dyDescent="0.25">
      <c r="A5" s="208" t="s">
        <v>163</v>
      </c>
      <c r="B5" s="110">
        <v>505</v>
      </c>
      <c r="C5" s="111">
        <v>64</v>
      </c>
      <c r="D5" s="110">
        <v>617</v>
      </c>
      <c r="E5" s="111">
        <v>7220</v>
      </c>
    </row>
    <row r="6" spans="1:8" ht="21" customHeight="1" x14ac:dyDescent="0.25">
      <c r="A6" s="208" t="s">
        <v>164</v>
      </c>
      <c r="B6" s="110">
        <v>542</v>
      </c>
      <c r="C6" s="111">
        <v>16</v>
      </c>
      <c r="D6" s="110">
        <v>333</v>
      </c>
      <c r="E6" s="111">
        <v>5666</v>
      </c>
    </row>
    <row r="7" spans="1:8" ht="25.05" customHeight="1" x14ac:dyDescent="0.3">
      <c r="A7" s="263" t="s">
        <v>4</v>
      </c>
      <c r="B7" s="205">
        <v>2215</v>
      </c>
      <c r="C7" s="205">
        <v>190</v>
      </c>
      <c r="D7" s="205">
        <v>2043</v>
      </c>
      <c r="E7" s="205">
        <v>27691</v>
      </c>
    </row>
    <row r="8" spans="1:8" ht="21" customHeight="1" x14ac:dyDescent="0.3">
      <c r="A8" s="55" t="s">
        <v>425</v>
      </c>
      <c r="B8" s="45"/>
      <c r="C8" s="45"/>
      <c r="D8" s="45"/>
      <c r="E8" s="45"/>
    </row>
    <row r="10" spans="1:8" x14ac:dyDescent="0.3">
      <c r="G10" s="112"/>
      <c r="H10" s="112"/>
    </row>
    <row r="11" spans="1:8" x14ac:dyDescent="0.3">
      <c r="G11" s="112"/>
      <c r="H11" s="112"/>
    </row>
    <row r="12" spans="1:8" x14ac:dyDescent="0.3">
      <c r="G12" s="112"/>
      <c r="H12" s="112"/>
    </row>
    <row r="13" spans="1:8" x14ac:dyDescent="0.3">
      <c r="G13" s="112"/>
      <c r="H13" s="112"/>
    </row>
    <row r="14" spans="1:8" x14ac:dyDescent="0.3">
      <c r="G14" s="112"/>
      <c r="H14" s="112"/>
    </row>
    <row r="15" spans="1:8" x14ac:dyDescent="0.3">
      <c r="G15" s="112"/>
      <c r="H15" s="112"/>
    </row>
    <row r="16" spans="1:8" x14ac:dyDescent="0.3">
      <c r="G16" s="112"/>
      <c r="H16" s="112"/>
    </row>
    <row r="17" spans="7:8" x14ac:dyDescent="0.3">
      <c r="G17" s="112"/>
      <c r="H17" s="112"/>
    </row>
    <row r="18" spans="7:8" x14ac:dyDescent="0.3">
      <c r="G18" s="112"/>
      <c r="H18" s="112"/>
    </row>
    <row r="19" spans="7:8" x14ac:dyDescent="0.3">
      <c r="G19" s="112"/>
      <c r="H19" s="112"/>
    </row>
    <row r="20" spans="7:8" x14ac:dyDescent="0.3">
      <c r="G20" s="112"/>
      <c r="H20" s="112"/>
    </row>
    <row r="21" spans="7:8" x14ac:dyDescent="0.3">
      <c r="G21" s="112"/>
      <c r="H21" s="112"/>
    </row>
    <row r="22" spans="7:8" x14ac:dyDescent="0.3">
      <c r="G22" s="112"/>
      <c r="H22" s="112"/>
    </row>
  </sheetData>
  <mergeCells count="1">
    <mergeCell ref="A1:E1"/>
  </mergeCell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view="pageBreakPreview" zoomScale="145" zoomScaleNormal="100" zoomScaleSheetLayoutView="145" workbookViewId="0">
      <selection activeCell="R8" sqref="R8"/>
    </sheetView>
  </sheetViews>
  <sheetFormatPr defaultRowHeight="13.8" x14ac:dyDescent="0.3"/>
  <cols>
    <col min="1" max="1" width="37" style="102" customWidth="1"/>
    <col min="2" max="2" width="5.109375" style="114" customWidth="1"/>
    <col min="3" max="3" width="6.109375" style="114" customWidth="1"/>
    <col min="4" max="4" width="6.5546875" style="114" customWidth="1"/>
    <col min="5" max="5" width="4.88671875" style="114" customWidth="1"/>
    <col min="6" max="6" width="4.44140625" style="114" customWidth="1"/>
    <col min="7" max="7" width="6.109375" style="114" customWidth="1"/>
    <col min="8" max="8" width="6.44140625" style="114" customWidth="1"/>
    <col min="9" max="9" width="4.109375" style="114" customWidth="1"/>
    <col min="10" max="10" width="4.88671875" style="114" customWidth="1"/>
    <col min="11" max="11" width="9.5546875" style="114" customWidth="1"/>
    <col min="12" max="12" width="5.88671875" style="114" customWidth="1"/>
    <col min="13" max="13" width="6" style="114" customWidth="1"/>
    <col min="14" max="14" width="4.44140625" style="114" customWidth="1"/>
    <col min="15" max="15" width="6.5546875" style="114" customWidth="1"/>
    <col min="16" max="16" width="5.88671875" style="114" customWidth="1"/>
    <col min="17" max="17" width="6.6640625" style="114" customWidth="1"/>
    <col min="18" max="256" width="9.109375" style="102"/>
    <col min="257" max="257" width="43.33203125" style="102" customWidth="1"/>
    <col min="258" max="273" width="7.6640625" style="102" customWidth="1"/>
    <col min="274" max="512" width="9.109375" style="102"/>
    <col min="513" max="513" width="43.33203125" style="102" customWidth="1"/>
    <col min="514" max="529" width="7.6640625" style="102" customWidth="1"/>
    <col min="530" max="768" width="9.109375" style="102"/>
    <col min="769" max="769" width="43.33203125" style="102" customWidth="1"/>
    <col min="770" max="785" width="7.6640625" style="102" customWidth="1"/>
    <col min="786" max="1024" width="9.109375" style="102"/>
    <col min="1025" max="1025" width="43.33203125" style="102" customWidth="1"/>
    <col min="1026" max="1041" width="7.6640625" style="102" customWidth="1"/>
    <col min="1042" max="1280" width="9.109375" style="102"/>
    <col min="1281" max="1281" width="43.33203125" style="102" customWidth="1"/>
    <col min="1282" max="1297" width="7.6640625" style="102" customWidth="1"/>
    <col min="1298" max="1536" width="9.109375" style="102"/>
    <col min="1537" max="1537" width="43.33203125" style="102" customWidth="1"/>
    <col min="1538" max="1553" width="7.6640625" style="102" customWidth="1"/>
    <col min="1554" max="1792" width="9.109375" style="102"/>
    <col min="1793" max="1793" width="43.33203125" style="102" customWidth="1"/>
    <col min="1794" max="1809" width="7.6640625" style="102" customWidth="1"/>
    <col min="1810" max="2048" width="9.109375" style="102"/>
    <col min="2049" max="2049" width="43.33203125" style="102" customWidth="1"/>
    <col min="2050" max="2065" width="7.6640625" style="102" customWidth="1"/>
    <col min="2066" max="2304" width="9.109375" style="102"/>
    <col min="2305" max="2305" width="43.33203125" style="102" customWidth="1"/>
    <col min="2306" max="2321" width="7.6640625" style="102" customWidth="1"/>
    <col min="2322" max="2560" width="9.109375" style="102"/>
    <col min="2561" max="2561" width="43.33203125" style="102" customWidth="1"/>
    <col min="2562" max="2577" width="7.6640625" style="102" customWidth="1"/>
    <col min="2578" max="2816" width="9.109375" style="102"/>
    <col min="2817" max="2817" width="43.33203125" style="102" customWidth="1"/>
    <col min="2818" max="2833" width="7.6640625" style="102" customWidth="1"/>
    <col min="2834" max="3072" width="9.109375" style="102"/>
    <col min="3073" max="3073" width="43.33203125" style="102" customWidth="1"/>
    <col min="3074" max="3089" width="7.6640625" style="102" customWidth="1"/>
    <col min="3090" max="3328" width="9.109375" style="102"/>
    <col min="3329" max="3329" width="43.33203125" style="102" customWidth="1"/>
    <col min="3330" max="3345" width="7.6640625" style="102" customWidth="1"/>
    <col min="3346" max="3584" width="9.109375" style="102"/>
    <col min="3585" max="3585" width="43.33203125" style="102" customWidth="1"/>
    <col min="3586" max="3601" width="7.6640625" style="102" customWidth="1"/>
    <col min="3602" max="3840" width="9.109375" style="102"/>
    <col min="3841" max="3841" width="43.33203125" style="102" customWidth="1"/>
    <col min="3842" max="3857" width="7.6640625" style="102" customWidth="1"/>
    <col min="3858" max="4096" width="9.109375" style="102"/>
    <col min="4097" max="4097" width="43.33203125" style="102" customWidth="1"/>
    <col min="4098" max="4113" width="7.6640625" style="102" customWidth="1"/>
    <col min="4114" max="4352" width="9.109375" style="102"/>
    <col min="4353" max="4353" width="43.33203125" style="102" customWidth="1"/>
    <col min="4354" max="4369" width="7.6640625" style="102" customWidth="1"/>
    <col min="4370" max="4608" width="9.109375" style="102"/>
    <col min="4609" max="4609" width="43.33203125" style="102" customWidth="1"/>
    <col min="4610" max="4625" width="7.6640625" style="102" customWidth="1"/>
    <col min="4626" max="4864" width="9.109375" style="102"/>
    <col min="4865" max="4865" width="43.33203125" style="102" customWidth="1"/>
    <col min="4866" max="4881" width="7.6640625" style="102" customWidth="1"/>
    <col min="4882" max="5120" width="9.109375" style="102"/>
    <col min="5121" max="5121" width="43.33203125" style="102" customWidth="1"/>
    <col min="5122" max="5137" width="7.6640625" style="102" customWidth="1"/>
    <col min="5138" max="5376" width="9.109375" style="102"/>
    <col min="5377" max="5377" width="43.33203125" style="102" customWidth="1"/>
    <col min="5378" max="5393" width="7.6640625" style="102" customWidth="1"/>
    <col min="5394" max="5632" width="9.109375" style="102"/>
    <col min="5633" max="5633" width="43.33203125" style="102" customWidth="1"/>
    <col min="5634" max="5649" width="7.6640625" style="102" customWidth="1"/>
    <col min="5650" max="5888" width="9.109375" style="102"/>
    <col min="5889" max="5889" width="43.33203125" style="102" customWidth="1"/>
    <col min="5890" max="5905" width="7.6640625" style="102" customWidth="1"/>
    <col min="5906" max="6144" width="9.109375" style="102"/>
    <col min="6145" max="6145" width="43.33203125" style="102" customWidth="1"/>
    <col min="6146" max="6161" width="7.6640625" style="102" customWidth="1"/>
    <col min="6162" max="6400" width="9.109375" style="102"/>
    <col min="6401" max="6401" width="43.33203125" style="102" customWidth="1"/>
    <col min="6402" max="6417" width="7.6640625" style="102" customWidth="1"/>
    <col min="6418" max="6656" width="9.109375" style="102"/>
    <col min="6657" max="6657" width="43.33203125" style="102" customWidth="1"/>
    <col min="6658" max="6673" width="7.6640625" style="102" customWidth="1"/>
    <col min="6674" max="6912" width="9.109375" style="102"/>
    <col min="6913" max="6913" width="43.33203125" style="102" customWidth="1"/>
    <col min="6914" max="6929" width="7.6640625" style="102" customWidth="1"/>
    <col min="6930" max="7168" width="9.109375" style="102"/>
    <col min="7169" max="7169" width="43.33203125" style="102" customWidth="1"/>
    <col min="7170" max="7185" width="7.6640625" style="102" customWidth="1"/>
    <col min="7186" max="7424" width="9.109375" style="102"/>
    <col min="7425" max="7425" width="43.33203125" style="102" customWidth="1"/>
    <col min="7426" max="7441" width="7.6640625" style="102" customWidth="1"/>
    <col min="7442" max="7680" width="9.109375" style="102"/>
    <col min="7681" max="7681" width="43.33203125" style="102" customWidth="1"/>
    <col min="7682" max="7697" width="7.6640625" style="102" customWidth="1"/>
    <col min="7698" max="7936" width="9.109375" style="102"/>
    <col min="7937" max="7937" width="43.33203125" style="102" customWidth="1"/>
    <col min="7938" max="7953" width="7.6640625" style="102" customWidth="1"/>
    <col min="7954" max="8192" width="9.109375" style="102"/>
    <col min="8193" max="8193" width="43.33203125" style="102" customWidth="1"/>
    <col min="8194" max="8209" width="7.6640625" style="102" customWidth="1"/>
    <col min="8210" max="8448" width="9.109375" style="102"/>
    <col min="8449" max="8449" width="43.33203125" style="102" customWidth="1"/>
    <col min="8450" max="8465" width="7.6640625" style="102" customWidth="1"/>
    <col min="8466" max="8704" width="9.109375" style="102"/>
    <col min="8705" max="8705" width="43.33203125" style="102" customWidth="1"/>
    <col min="8706" max="8721" width="7.6640625" style="102" customWidth="1"/>
    <col min="8722" max="8960" width="9.109375" style="102"/>
    <col min="8961" max="8961" width="43.33203125" style="102" customWidth="1"/>
    <col min="8962" max="8977" width="7.6640625" style="102" customWidth="1"/>
    <col min="8978" max="9216" width="9.109375" style="102"/>
    <col min="9217" max="9217" width="43.33203125" style="102" customWidth="1"/>
    <col min="9218" max="9233" width="7.6640625" style="102" customWidth="1"/>
    <col min="9234" max="9472" width="9.109375" style="102"/>
    <col min="9473" max="9473" width="43.33203125" style="102" customWidth="1"/>
    <col min="9474" max="9489" width="7.6640625" style="102" customWidth="1"/>
    <col min="9490" max="9728" width="9.109375" style="102"/>
    <col min="9729" max="9729" width="43.33203125" style="102" customWidth="1"/>
    <col min="9730" max="9745" width="7.6640625" style="102" customWidth="1"/>
    <col min="9746" max="9984" width="9.109375" style="102"/>
    <col min="9985" max="9985" width="43.33203125" style="102" customWidth="1"/>
    <col min="9986" max="10001" width="7.6640625" style="102" customWidth="1"/>
    <col min="10002" max="10240" width="9.109375" style="102"/>
    <col min="10241" max="10241" width="43.33203125" style="102" customWidth="1"/>
    <col min="10242" max="10257" width="7.6640625" style="102" customWidth="1"/>
    <col min="10258" max="10496" width="9.109375" style="102"/>
    <col min="10497" max="10497" width="43.33203125" style="102" customWidth="1"/>
    <col min="10498" max="10513" width="7.6640625" style="102" customWidth="1"/>
    <col min="10514" max="10752" width="9.109375" style="102"/>
    <col min="10753" max="10753" width="43.33203125" style="102" customWidth="1"/>
    <col min="10754" max="10769" width="7.6640625" style="102" customWidth="1"/>
    <col min="10770" max="11008" width="9.109375" style="102"/>
    <col min="11009" max="11009" width="43.33203125" style="102" customWidth="1"/>
    <col min="11010" max="11025" width="7.6640625" style="102" customWidth="1"/>
    <col min="11026" max="11264" width="9.109375" style="102"/>
    <col min="11265" max="11265" width="43.33203125" style="102" customWidth="1"/>
    <col min="11266" max="11281" width="7.6640625" style="102" customWidth="1"/>
    <col min="11282" max="11520" width="9.109375" style="102"/>
    <col min="11521" max="11521" width="43.33203125" style="102" customWidth="1"/>
    <col min="11522" max="11537" width="7.6640625" style="102" customWidth="1"/>
    <col min="11538" max="11776" width="9.109375" style="102"/>
    <col min="11777" max="11777" width="43.33203125" style="102" customWidth="1"/>
    <col min="11778" max="11793" width="7.6640625" style="102" customWidth="1"/>
    <col min="11794" max="12032" width="9.109375" style="102"/>
    <col min="12033" max="12033" width="43.33203125" style="102" customWidth="1"/>
    <col min="12034" max="12049" width="7.6640625" style="102" customWidth="1"/>
    <col min="12050" max="12288" width="9.109375" style="102"/>
    <col min="12289" max="12289" width="43.33203125" style="102" customWidth="1"/>
    <col min="12290" max="12305" width="7.6640625" style="102" customWidth="1"/>
    <col min="12306" max="12544" width="9.109375" style="102"/>
    <col min="12545" max="12545" width="43.33203125" style="102" customWidth="1"/>
    <col min="12546" max="12561" width="7.6640625" style="102" customWidth="1"/>
    <col min="12562" max="12800" width="9.109375" style="102"/>
    <col min="12801" max="12801" width="43.33203125" style="102" customWidth="1"/>
    <col min="12802" max="12817" width="7.6640625" style="102" customWidth="1"/>
    <col min="12818" max="13056" width="9.109375" style="102"/>
    <col min="13057" max="13057" width="43.33203125" style="102" customWidth="1"/>
    <col min="13058" max="13073" width="7.6640625" style="102" customWidth="1"/>
    <col min="13074" max="13312" width="9.109375" style="102"/>
    <col min="13313" max="13313" width="43.33203125" style="102" customWidth="1"/>
    <col min="13314" max="13329" width="7.6640625" style="102" customWidth="1"/>
    <col min="13330" max="13568" width="9.109375" style="102"/>
    <col min="13569" max="13569" width="43.33203125" style="102" customWidth="1"/>
    <col min="13570" max="13585" width="7.6640625" style="102" customWidth="1"/>
    <col min="13586" max="13824" width="9.109375" style="102"/>
    <col min="13825" max="13825" width="43.33203125" style="102" customWidth="1"/>
    <col min="13826" max="13841" width="7.6640625" style="102" customWidth="1"/>
    <col min="13842" max="14080" width="9.109375" style="102"/>
    <col min="14081" max="14081" width="43.33203125" style="102" customWidth="1"/>
    <col min="14082" max="14097" width="7.6640625" style="102" customWidth="1"/>
    <col min="14098" max="14336" width="9.109375" style="102"/>
    <col min="14337" max="14337" width="43.33203125" style="102" customWidth="1"/>
    <col min="14338" max="14353" width="7.6640625" style="102" customWidth="1"/>
    <col min="14354" max="14592" width="9.109375" style="102"/>
    <col min="14593" max="14593" width="43.33203125" style="102" customWidth="1"/>
    <col min="14594" max="14609" width="7.6640625" style="102" customWidth="1"/>
    <col min="14610" max="14848" width="9.109375" style="102"/>
    <col min="14849" max="14849" width="43.33203125" style="102" customWidth="1"/>
    <col min="14850" max="14865" width="7.6640625" style="102" customWidth="1"/>
    <col min="14866" max="15104" width="9.109375" style="102"/>
    <col min="15105" max="15105" width="43.33203125" style="102" customWidth="1"/>
    <col min="15106" max="15121" width="7.6640625" style="102" customWidth="1"/>
    <col min="15122" max="15360" width="9.109375" style="102"/>
    <col min="15361" max="15361" width="43.33203125" style="102" customWidth="1"/>
    <col min="15362" max="15377" width="7.6640625" style="102" customWidth="1"/>
    <col min="15378" max="15616" width="9.109375" style="102"/>
    <col min="15617" max="15617" width="43.33203125" style="102" customWidth="1"/>
    <col min="15618" max="15633" width="7.6640625" style="102" customWidth="1"/>
    <col min="15634" max="15872" width="9.109375" style="102"/>
    <col min="15873" max="15873" width="43.33203125" style="102" customWidth="1"/>
    <col min="15874" max="15889" width="7.6640625" style="102" customWidth="1"/>
    <col min="15890" max="16128" width="9.109375" style="102"/>
    <col min="16129" max="16129" width="43.33203125" style="102" customWidth="1"/>
    <col min="16130" max="16145" width="7.6640625" style="102" customWidth="1"/>
    <col min="16146" max="16384" width="9.109375" style="102"/>
  </cols>
  <sheetData>
    <row r="1" spans="1:17" s="516" customFormat="1" ht="33" customHeight="1" x14ac:dyDescent="0.3">
      <c r="A1" s="698" t="s">
        <v>387</v>
      </c>
      <c r="B1" s="699"/>
      <c r="C1" s="699"/>
      <c r="D1" s="699"/>
      <c r="E1" s="699"/>
      <c r="F1" s="699"/>
      <c r="G1" s="699"/>
      <c r="H1" s="699"/>
      <c r="I1" s="699"/>
      <c r="J1" s="699"/>
      <c r="K1" s="699"/>
      <c r="L1" s="699"/>
      <c r="M1" s="699"/>
      <c r="N1" s="699"/>
      <c r="O1" s="699"/>
      <c r="P1" s="699"/>
      <c r="Q1" s="699"/>
    </row>
    <row r="2" spans="1:17" s="589" customFormat="1" ht="49.95" customHeight="1" x14ac:dyDescent="0.3">
      <c r="A2" s="588"/>
      <c r="B2" s="748" t="s">
        <v>545</v>
      </c>
      <c r="C2" s="748"/>
      <c r="D2" s="748"/>
      <c r="E2" s="748"/>
      <c r="F2" s="748" t="s">
        <v>544</v>
      </c>
      <c r="G2" s="748"/>
      <c r="H2" s="748"/>
      <c r="I2" s="748"/>
      <c r="J2" s="748" t="s">
        <v>543</v>
      </c>
      <c r="K2" s="748"/>
      <c r="L2" s="748"/>
      <c r="M2" s="748"/>
      <c r="N2" s="749" t="s">
        <v>197</v>
      </c>
      <c r="O2" s="749"/>
      <c r="P2" s="749"/>
      <c r="Q2" s="749"/>
    </row>
    <row r="3" spans="1:17" s="232" customFormat="1" ht="18" customHeight="1" x14ac:dyDescent="0.3">
      <c r="A3" s="590"/>
      <c r="B3" s="591" t="s">
        <v>198</v>
      </c>
      <c r="C3" s="591" t="s">
        <v>6</v>
      </c>
      <c r="D3" s="591" t="s">
        <v>199</v>
      </c>
      <c r="E3" s="591" t="s">
        <v>200</v>
      </c>
      <c r="F3" s="592" t="s">
        <v>198</v>
      </c>
      <c r="G3" s="592" t="s">
        <v>6</v>
      </c>
      <c r="H3" s="592" t="s">
        <v>199</v>
      </c>
      <c r="I3" s="592" t="s">
        <v>200</v>
      </c>
      <c r="J3" s="591" t="s">
        <v>198</v>
      </c>
      <c r="K3" s="591" t="s">
        <v>6</v>
      </c>
      <c r="L3" s="591" t="s">
        <v>199</v>
      </c>
      <c r="M3" s="591" t="s">
        <v>200</v>
      </c>
      <c r="N3" s="592" t="s">
        <v>198</v>
      </c>
      <c r="O3" s="592" t="s">
        <v>6</v>
      </c>
      <c r="P3" s="592" t="s">
        <v>199</v>
      </c>
      <c r="Q3" s="592" t="s">
        <v>200</v>
      </c>
    </row>
    <row r="4" spans="1:17" s="45" customFormat="1" ht="18" customHeight="1" x14ac:dyDescent="0.3">
      <c r="A4" s="593" t="s">
        <v>32</v>
      </c>
      <c r="B4" s="594">
        <v>0</v>
      </c>
      <c r="C4" s="594">
        <v>0</v>
      </c>
      <c r="D4" s="594">
        <v>1</v>
      </c>
      <c r="E4" s="594">
        <v>1</v>
      </c>
      <c r="F4" s="595">
        <v>0</v>
      </c>
      <c r="G4" s="595">
        <v>0</v>
      </c>
      <c r="H4" s="595">
        <v>0</v>
      </c>
      <c r="I4" s="595">
        <v>0</v>
      </c>
      <c r="J4" s="594">
        <v>2</v>
      </c>
      <c r="K4" s="594">
        <v>109</v>
      </c>
      <c r="L4" s="594">
        <v>164</v>
      </c>
      <c r="M4" s="594">
        <v>275</v>
      </c>
      <c r="N4" s="595">
        <v>2</v>
      </c>
      <c r="O4" s="595">
        <v>109</v>
      </c>
      <c r="P4" s="595">
        <v>165</v>
      </c>
      <c r="Q4" s="595">
        <v>276</v>
      </c>
    </row>
    <row r="5" spans="1:17" s="45" customFormat="1" ht="18" customHeight="1" x14ac:dyDescent="0.3">
      <c r="A5" s="593" t="s">
        <v>201</v>
      </c>
      <c r="B5" s="594">
        <v>0</v>
      </c>
      <c r="C5" s="594">
        <v>0</v>
      </c>
      <c r="D5" s="594">
        <v>2</v>
      </c>
      <c r="E5" s="594">
        <v>2</v>
      </c>
      <c r="F5" s="595">
        <v>0</v>
      </c>
      <c r="G5" s="595">
        <v>0</v>
      </c>
      <c r="H5" s="595">
        <v>0</v>
      </c>
      <c r="I5" s="595">
        <v>0</v>
      </c>
      <c r="J5" s="594">
        <v>2</v>
      </c>
      <c r="K5" s="594">
        <v>76</v>
      </c>
      <c r="L5" s="594">
        <v>199</v>
      </c>
      <c r="M5" s="594">
        <v>277</v>
      </c>
      <c r="N5" s="595">
        <v>2</v>
      </c>
      <c r="O5" s="595">
        <v>76</v>
      </c>
      <c r="P5" s="595">
        <v>201</v>
      </c>
      <c r="Q5" s="595">
        <v>279</v>
      </c>
    </row>
    <row r="6" spans="1:17" s="45" customFormat="1" ht="18" customHeight="1" x14ac:dyDescent="0.3">
      <c r="A6" s="593" t="s">
        <v>34</v>
      </c>
      <c r="B6" s="594">
        <v>0</v>
      </c>
      <c r="C6" s="594">
        <v>2</v>
      </c>
      <c r="D6" s="594">
        <v>3</v>
      </c>
      <c r="E6" s="594">
        <v>5</v>
      </c>
      <c r="F6" s="595">
        <v>0</v>
      </c>
      <c r="G6" s="595">
        <v>0</v>
      </c>
      <c r="H6" s="595">
        <v>1</v>
      </c>
      <c r="I6" s="595">
        <v>1</v>
      </c>
      <c r="J6" s="594">
        <v>14</v>
      </c>
      <c r="K6" s="594">
        <v>347</v>
      </c>
      <c r="L6" s="594">
        <v>967</v>
      </c>
      <c r="M6" s="594">
        <v>1328</v>
      </c>
      <c r="N6" s="595">
        <v>14</v>
      </c>
      <c r="O6" s="595">
        <v>349</v>
      </c>
      <c r="P6" s="595">
        <v>971</v>
      </c>
      <c r="Q6" s="595">
        <v>1334</v>
      </c>
    </row>
    <row r="7" spans="1:17" s="45" customFormat="1" ht="18" customHeight="1" x14ac:dyDescent="0.3">
      <c r="A7" s="593" t="s">
        <v>36</v>
      </c>
      <c r="B7" s="594">
        <v>0</v>
      </c>
      <c r="C7" s="594">
        <v>0</v>
      </c>
      <c r="D7" s="594">
        <v>0</v>
      </c>
      <c r="E7" s="594">
        <v>0</v>
      </c>
      <c r="F7" s="595">
        <v>0</v>
      </c>
      <c r="G7" s="595">
        <v>0</v>
      </c>
      <c r="H7" s="595">
        <v>0</v>
      </c>
      <c r="I7" s="595">
        <v>0</v>
      </c>
      <c r="J7" s="594">
        <v>0</v>
      </c>
      <c r="K7" s="594">
        <v>5</v>
      </c>
      <c r="L7" s="594">
        <v>17</v>
      </c>
      <c r="M7" s="594">
        <v>22</v>
      </c>
      <c r="N7" s="595">
        <v>0</v>
      </c>
      <c r="O7" s="595">
        <v>5</v>
      </c>
      <c r="P7" s="595">
        <v>17</v>
      </c>
      <c r="Q7" s="595">
        <v>22</v>
      </c>
    </row>
    <row r="8" spans="1:17" s="45" customFormat="1" ht="18" customHeight="1" x14ac:dyDescent="0.3">
      <c r="A8" s="593" t="s">
        <v>202</v>
      </c>
      <c r="B8" s="594">
        <v>0</v>
      </c>
      <c r="C8" s="594">
        <v>0</v>
      </c>
      <c r="D8" s="594">
        <v>0</v>
      </c>
      <c r="E8" s="594">
        <v>0</v>
      </c>
      <c r="F8" s="595">
        <v>0</v>
      </c>
      <c r="G8" s="595">
        <v>1</v>
      </c>
      <c r="H8" s="595">
        <v>0</v>
      </c>
      <c r="I8" s="595">
        <v>1</v>
      </c>
      <c r="J8" s="594">
        <v>0</v>
      </c>
      <c r="K8" s="594">
        <v>11</v>
      </c>
      <c r="L8" s="594">
        <v>37</v>
      </c>
      <c r="M8" s="594">
        <v>48</v>
      </c>
      <c r="N8" s="595">
        <v>0</v>
      </c>
      <c r="O8" s="595">
        <v>12</v>
      </c>
      <c r="P8" s="595">
        <v>37</v>
      </c>
      <c r="Q8" s="595">
        <v>49</v>
      </c>
    </row>
    <row r="9" spans="1:17" s="45" customFormat="1" ht="18" customHeight="1" x14ac:dyDescent="0.3">
      <c r="A9" s="593" t="s">
        <v>38</v>
      </c>
      <c r="B9" s="594">
        <v>0</v>
      </c>
      <c r="C9" s="594">
        <v>1</v>
      </c>
      <c r="D9" s="594">
        <v>1</v>
      </c>
      <c r="E9" s="594">
        <v>2</v>
      </c>
      <c r="F9" s="595">
        <v>0</v>
      </c>
      <c r="G9" s="595">
        <v>0</v>
      </c>
      <c r="H9" s="595">
        <v>0</v>
      </c>
      <c r="I9" s="595">
        <v>0</v>
      </c>
      <c r="J9" s="594">
        <v>17</v>
      </c>
      <c r="K9" s="594">
        <v>36</v>
      </c>
      <c r="L9" s="594">
        <v>77</v>
      </c>
      <c r="M9" s="594">
        <v>130</v>
      </c>
      <c r="N9" s="595">
        <v>17</v>
      </c>
      <c r="O9" s="595">
        <v>37</v>
      </c>
      <c r="P9" s="595">
        <v>78</v>
      </c>
      <c r="Q9" s="595">
        <v>132</v>
      </c>
    </row>
    <row r="10" spans="1:17" s="45" customFormat="1" ht="18" customHeight="1" x14ac:dyDescent="0.3">
      <c r="A10" s="593" t="s">
        <v>40</v>
      </c>
      <c r="B10" s="594">
        <v>0</v>
      </c>
      <c r="C10" s="594">
        <v>1</v>
      </c>
      <c r="D10" s="594">
        <v>1</v>
      </c>
      <c r="E10" s="594">
        <v>2</v>
      </c>
      <c r="F10" s="595">
        <v>0</v>
      </c>
      <c r="G10" s="595">
        <v>0</v>
      </c>
      <c r="H10" s="595">
        <v>0</v>
      </c>
      <c r="I10" s="595">
        <v>0</v>
      </c>
      <c r="J10" s="594">
        <v>0</v>
      </c>
      <c r="K10" s="594">
        <v>6</v>
      </c>
      <c r="L10" s="594">
        <v>7</v>
      </c>
      <c r="M10" s="594">
        <v>13</v>
      </c>
      <c r="N10" s="595">
        <v>0</v>
      </c>
      <c r="O10" s="595">
        <v>7</v>
      </c>
      <c r="P10" s="595">
        <v>8</v>
      </c>
      <c r="Q10" s="595">
        <v>15</v>
      </c>
    </row>
    <row r="11" spans="1:17" s="45" customFormat="1" ht="18" customHeight="1" x14ac:dyDescent="0.3">
      <c r="A11" s="593" t="s">
        <v>41</v>
      </c>
      <c r="B11" s="594">
        <v>0</v>
      </c>
      <c r="C11" s="594">
        <v>0</v>
      </c>
      <c r="D11" s="594">
        <v>0</v>
      </c>
      <c r="E11" s="594">
        <v>0</v>
      </c>
      <c r="F11" s="595">
        <v>0</v>
      </c>
      <c r="G11" s="595">
        <v>0</v>
      </c>
      <c r="H11" s="595">
        <v>0</v>
      </c>
      <c r="I11" s="595">
        <v>0</v>
      </c>
      <c r="J11" s="594">
        <v>0</v>
      </c>
      <c r="K11" s="594">
        <v>1</v>
      </c>
      <c r="L11" s="594">
        <v>2</v>
      </c>
      <c r="M11" s="594">
        <v>3</v>
      </c>
      <c r="N11" s="595">
        <v>0</v>
      </c>
      <c r="O11" s="595">
        <v>1</v>
      </c>
      <c r="P11" s="595">
        <v>2</v>
      </c>
      <c r="Q11" s="595">
        <v>3</v>
      </c>
    </row>
    <row r="12" spans="1:17" s="45" customFormat="1" ht="18" customHeight="1" x14ac:dyDescent="0.3">
      <c r="A12" s="593" t="s">
        <v>43</v>
      </c>
      <c r="B12" s="594">
        <v>0</v>
      </c>
      <c r="C12" s="594">
        <v>0</v>
      </c>
      <c r="D12" s="594">
        <v>1</v>
      </c>
      <c r="E12" s="594">
        <v>1</v>
      </c>
      <c r="F12" s="595">
        <v>0</v>
      </c>
      <c r="G12" s="595">
        <v>0</v>
      </c>
      <c r="H12" s="595">
        <v>0</v>
      </c>
      <c r="I12" s="595">
        <v>0</v>
      </c>
      <c r="J12" s="594">
        <v>0</v>
      </c>
      <c r="K12" s="594">
        <v>16</v>
      </c>
      <c r="L12" s="594">
        <v>41</v>
      </c>
      <c r="M12" s="594">
        <v>57</v>
      </c>
      <c r="N12" s="595">
        <v>0</v>
      </c>
      <c r="O12" s="595">
        <v>16</v>
      </c>
      <c r="P12" s="595">
        <v>42</v>
      </c>
      <c r="Q12" s="595">
        <v>58</v>
      </c>
    </row>
    <row r="13" spans="1:17" s="45" customFormat="1" ht="18" customHeight="1" x14ac:dyDescent="0.3">
      <c r="A13" s="596" t="s">
        <v>203</v>
      </c>
      <c r="B13" s="597">
        <v>0</v>
      </c>
      <c r="C13" s="597">
        <v>0</v>
      </c>
      <c r="D13" s="597">
        <v>0</v>
      </c>
      <c r="E13" s="597">
        <v>0</v>
      </c>
      <c r="F13" s="598">
        <v>0</v>
      </c>
      <c r="G13" s="598">
        <v>0</v>
      </c>
      <c r="H13" s="598">
        <v>0</v>
      </c>
      <c r="I13" s="598">
        <v>0</v>
      </c>
      <c r="J13" s="597">
        <v>1</v>
      </c>
      <c r="K13" s="597">
        <v>1</v>
      </c>
      <c r="L13" s="597">
        <v>45</v>
      </c>
      <c r="M13" s="597">
        <v>47</v>
      </c>
      <c r="N13" s="598">
        <v>1</v>
      </c>
      <c r="O13" s="598">
        <v>1</v>
      </c>
      <c r="P13" s="598">
        <v>45</v>
      </c>
      <c r="Q13" s="598">
        <v>47</v>
      </c>
    </row>
    <row r="14" spans="1:17" s="45" customFormat="1" ht="25.05" customHeight="1" x14ac:dyDescent="0.3">
      <c r="A14" s="260" t="s">
        <v>204</v>
      </c>
      <c r="B14" s="261">
        <v>0</v>
      </c>
      <c r="C14" s="261">
        <v>4</v>
      </c>
      <c r="D14" s="261">
        <v>9</v>
      </c>
      <c r="E14" s="261">
        <v>13</v>
      </c>
      <c r="F14" s="261">
        <v>0</v>
      </c>
      <c r="G14" s="261">
        <v>1</v>
      </c>
      <c r="H14" s="261">
        <v>1</v>
      </c>
      <c r="I14" s="261">
        <v>2</v>
      </c>
      <c r="J14" s="261">
        <v>36</v>
      </c>
      <c r="K14" s="261">
        <v>608</v>
      </c>
      <c r="L14" s="261">
        <v>1556</v>
      </c>
      <c r="M14" s="261">
        <v>2200</v>
      </c>
      <c r="N14" s="261">
        <v>36</v>
      </c>
      <c r="O14" s="261">
        <v>613</v>
      </c>
      <c r="P14" s="261">
        <v>1566</v>
      </c>
      <c r="Q14" s="261">
        <v>2215</v>
      </c>
    </row>
    <row r="15" spans="1:17" s="30" customFormat="1" ht="42.6" customHeight="1" x14ac:dyDescent="0.25">
      <c r="A15" s="746" t="s">
        <v>474</v>
      </c>
      <c r="B15" s="747"/>
      <c r="C15" s="747"/>
      <c r="D15" s="747"/>
      <c r="E15" s="747"/>
      <c r="F15" s="747"/>
      <c r="G15" s="747"/>
      <c r="H15" s="747"/>
      <c r="I15" s="747"/>
      <c r="J15" s="747"/>
      <c r="K15" s="747"/>
      <c r="L15" s="747"/>
      <c r="M15" s="747"/>
      <c r="N15" s="747"/>
      <c r="O15" s="747"/>
      <c r="P15" s="747"/>
      <c r="Q15" s="747"/>
    </row>
    <row r="16" spans="1:17" ht="15.75" customHeight="1" x14ac:dyDescent="0.3"/>
    <row r="17" ht="15.75" customHeight="1" x14ac:dyDescent="0.3"/>
  </sheetData>
  <mergeCells count="6">
    <mergeCell ref="A15:Q15"/>
    <mergeCell ref="A1:Q1"/>
    <mergeCell ref="B2:E2"/>
    <mergeCell ref="F2:I2"/>
    <mergeCell ref="J2:M2"/>
    <mergeCell ref="N2:Q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showGridLines="0" view="pageBreakPreview" zoomScaleNormal="90" zoomScaleSheetLayoutView="100" workbookViewId="0">
      <selection activeCell="I39" sqref="I39"/>
    </sheetView>
  </sheetViews>
  <sheetFormatPr defaultColWidth="9.109375" defaultRowHeight="13.2" x14ac:dyDescent="0.25"/>
  <cols>
    <col min="1" max="16384" width="9.109375" style="8"/>
  </cols>
  <sheetData>
    <row r="1" spans="1:1" s="529" customFormat="1" ht="30" customHeight="1" x14ac:dyDescent="0.3">
      <c r="A1" s="516" t="s">
        <v>546</v>
      </c>
    </row>
    <row r="37" spans="1:1" x14ac:dyDescent="0.25">
      <c r="A37" s="196" t="s">
        <v>547</v>
      </c>
    </row>
  </sheetData>
  <printOptions horizontalCentered="1"/>
  <pageMargins left="0.70866141732283472" right="0.70866141732283472" top="0.55118110236220474" bottom="0.35433070866141736"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tabSelected="1" view="pageBreakPreview" zoomScaleNormal="100" zoomScaleSheetLayoutView="100" workbookViewId="0">
      <selection activeCell="T16" sqref="T16"/>
    </sheetView>
  </sheetViews>
  <sheetFormatPr defaultColWidth="9.109375" defaultRowHeight="14.25" customHeight="1" x14ac:dyDescent="0.3"/>
  <cols>
    <col min="1" max="1" width="29.44140625" style="102" customWidth="1"/>
    <col min="2" max="17" width="6.88671875" style="102" customWidth="1"/>
    <col min="18" max="16384" width="9.109375" style="102"/>
  </cols>
  <sheetData>
    <row r="1" spans="1:17" s="516" customFormat="1" ht="30" customHeight="1" x14ac:dyDescent="0.3">
      <c r="A1" s="698" t="s">
        <v>388</v>
      </c>
      <c r="B1" s="699"/>
      <c r="C1" s="699"/>
      <c r="D1" s="699"/>
      <c r="E1" s="699"/>
      <c r="F1" s="699"/>
      <c r="G1" s="699"/>
      <c r="H1" s="699"/>
      <c r="I1" s="699"/>
      <c r="J1" s="699"/>
      <c r="K1" s="699"/>
      <c r="L1" s="699"/>
      <c r="M1" s="699"/>
      <c r="N1" s="699"/>
      <c r="O1" s="699"/>
      <c r="P1" s="699"/>
      <c r="Q1" s="699"/>
    </row>
    <row r="2" spans="1:17" ht="49.95" customHeight="1" x14ac:dyDescent="0.3">
      <c r="A2" s="599"/>
      <c r="B2" s="700" t="s">
        <v>493</v>
      </c>
      <c r="C2" s="700"/>
      <c r="D2" s="700"/>
      <c r="E2" s="700"/>
      <c r="F2" s="700" t="s">
        <v>491</v>
      </c>
      <c r="G2" s="700"/>
      <c r="H2" s="700"/>
      <c r="I2" s="700"/>
      <c r="J2" s="700" t="s">
        <v>492</v>
      </c>
      <c r="K2" s="700"/>
      <c r="L2" s="700"/>
      <c r="M2" s="700"/>
      <c r="N2" s="700" t="s">
        <v>197</v>
      </c>
      <c r="O2" s="700"/>
      <c r="P2" s="700"/>
      <c r="Q2" s="700"/>
    </row>
    <row r="3" spans="1:17" ht="15" customHeight="1" x14ac:dyDescent="0.3">
      <c r="A3" s="600"/>
      <c r="B3" s="591" t="s">
        <v>198</v>
      </c>
      <c r="C3" s="591" t="s">
        <v>6</v>
      </c>
      <c r="D3" s="591" t="s">
        <v>199</v>
      </c>
      <c r="E3" s="591" t="s">
        <v>200</v>
      </c>
      <c r="F3" s="592" t="s">
        <v>198</v>
      </c>
      <c r="G3" s="592" t="s">
        <v>6</v>
      </c>
      <c r="H3" s="592" t="s">
        <v>199</v>
      </c>
      <c r="I3" s="592" t="s">
        <v>200</v>
      </c>
      <c r="J3" s="591" t="s">
        <v>198</v>
      </c>
      <c r="K3" s="591" t="s">
        <v>6</v>
      </c>
      <c r="L3" s="591" t="s">
        <v>199</v>
      </c>
      <c r="M3" s="591" t="s">
        <v>200</v>
      </c>
      <c r="N3" s="592" t="s">
        <v>198</v>
      </c>
      <c r="O3" s="592" t="s">
        <v>6</v>
      </c>
      <c r="P3" s="592" t="s">
        <v>199</v>
      </c>
      <c r="Q3" s="592" t="s">
        <v>200</v>
      </c>
    </row>
    <row r="4" spans="1:17" ht="15" customHeight="1" x14ac:dyDescent="0.3">
      <c r="A4" s="601" t="s">
        <v>107</v>
      </c>
      <c r="B4" s="602">
        <v>0</v>
      </c>
      <c r="C4" s="602">
        <v>3</v>
      </c>
      <c r="D4" s="602">
        <v>4</v>
      </c>
      <c r="E4" s="602">
        <v>7</v>
      </c>
      <c r="F4" s="603">
        <v>0</v>
      </c>
      <c r="G4" s="604">
        <v>0</v>
      </c>
      <c r="H4" s="604">
        <v>0</v>
      </c>
      <c r="I4" s="604">
        <v>0</v>
      </c>
      <c r="J4" s="602">
        <v>0</v>
      </c>
      <c r="K4" s="602">
        <v>0</v>
      </c>
      <c r="L4" s="602">
        <v>0</v>
      </c>
      <c r="M4" s="602">
        <v>0</v>
      </c>
      <c r="N4" s="603">
        <v>0</v>
      </c>
      <c r="O4" s="603">
        <v>3</v>
      </c>
      <c r="P4" s="603">
        <v>4</v>
      </c>
      <c r="Q4" s="603">
        <v>7</v>
      </c>
    </row>
    <row r="5" spans="1:17" ht="15" customHeight="1" x14ac:dyDescent="0.3">
      <c r="A5" s="601" t="s">
        <v>108</v>
      </c>
      <c r="B5" s="602">
        <v>0</v>
      </c>
      <c r="C5" s="602">
        <v>2</v>
      </c>
      <c r="D5" s="602">
        <v>0</v>
      </c>
      <c r="E5" s="602">
        <v>2</v>
      </c>
      <c r="F5" s="603">
        <v>0</v>
      </c>
      <c r="G5" s="604">
        <v>0</v>
      </c>
      <c r="H5" s="604">
        <v>0</v>
      </c>
      <c r="I5" s="604">
        <v>0</v>
      </c>
      <c r="J5" s="602">
        <v>0</v>
      </c>
      <c r="K5" s="602">
        <v>0</v>
      </c>
      <c r="L5" s="602">
        <v>1</v>
      </c>
      <c r="M5" s="602">
        <v>1</v>
      </c>
      <c r="N5" s="603">
        <v>0</v>
      </c>
      <c r="O5" s="603">
        <v>2</v>
      </c>
      <c r="P5" s="603">
        <v>1</v>
      </c>
      <c r="Q5" s="603">
        <v>3</v>
      </c>
    </row>
    <row r="6" spans="1:17" ht="15" customHeight="1" x14ac:dyDescent="0.3">
      <c r="A6" s="605" t="s">
        <v>110</v>
      </c>
      <c r="B6" s="602">
        <v>1</v>
      </c>
      <c r="C6" s="602">
        <v>1</v>
      </c>
      <c r="D6" s="602">
        <v>0</v>
      </c>
      <c r="E6" s="602">
        <v>2</v>
      </c>
      <c r="F6" s="603">
        <v>0</v>
      </c>
      <c r="G6" s="604">
        <v>0</v>
      </c>
      <c r="H6" s="604">
        <v>0</v>
      </c>
      <c r="I6" s="604">
        <v>0</v>
      </c>
      <c r="J6" s="602">
        <v>0</v>
      </c>
      <c r="K6" s="602">
        <v>0</v>
      </c>
      <c r="L6" s="602">
        <v>0</v>
      </c>
      <c r="M6" s="602">
        <v>0</v>
      </c>
      <c r="N6" s="603">
        <v>1</v>
      </c>
      <c r="O6" s="603">
        <v>1</v>
      </c>
      <c r="P6" s="603">
        <v>0</v>
      </c>
      <c r="Q6" s="603">
        <v>2</v>
      </c>
    </row>
    <row r="7" spans="1:17" ht="15" customHeight="1" x14ac:dyDescent="0.3">
      <c r="A7" s="605" t="s">
        <v>118</v>
      </c>
      <c r="B7" s="602">
        <v>0</v>
      </c>
      <c r="C7" s="602">
        <v>0</v>
      </c>
      <c r="D7" s="602">
        <v>1</v>
      </c>
      <c r="E7" s="602">
        <v>1</v>
      </c>
      <c r="F7" s="603">
        <v>0</v>
      </c>
      <c r="G7" s="604">
        <v>0</v>
      </c>
      <c r="H7" s="604">
        <v>0</v>
      </c>
      <c r="I7" s="604">
        <v>0</v>
      </c>
      <c r="J7" s="602">
        <v>0</v>
      </c>
      <c r="K7" s="602">
        <v>0</v>
      </c>
      <c r="L7" s="602">
        <v>0</v>
      </c>
      <c r="M7" s="602">
        <v>0</v>
      </c>
      <c r="N7" s="603">
        <v>0</v>
      </c>
      <c r="O7" s="603">
        <v>0</v>
      </c>
      <c r="P7" s="603">
        <v>1</v>
      </c>
      <c r="Q7" s="603">
        <v>1</v>
      </c>
    </row>
    <row r="8" spans="1:17" ht="15" customHeight="1" x14ac:dyDescent="0.3">
      <c r="A8" s="601" t="s">
        <v>119</v>
      </c>
      <c r="B8" s="602">
        <v>0</v>
      </c>
      <c r="C8" s="602">
        <v>1</v>
      </c>
      <c r="D8" s="602">
        <v>1</v>
      </c>
      <c r="E8" s="602">
        <v>2</v>
      </c>
      <c r="F8" s="603">
        <v>0</v>
      </c>
      <c r="G8" s="604">
        <v>0</v>
      </c>
      <c r="H8" s="604">
        <v>0</v>
      </c>
      <c r="I8" s="604">
        <v>0</v>
      </c>
      <c r="J8" s="602">
        <v>0</v>
      </c>
      <c r="K8" s="602">
        <v>0</v>
      </c>
      <c r="L8" s="602">
        <v>0</v>
      </c>
      <c r="M8" s="602">
        <v>0</v>
      </c>
      <c r="N8" s="603">
        <v>0</v>
      </c>
      <c r="O8" s="603">
        <v>1</v>
      </c>
      <c r="P8" s="603">
        <v>1</v>
      </c>
      <c r="Q8" s="603">
        <v>2</v>
      </c>
    </row>
    <row r="9" spans="1:17" ht="15" customHeight="1" x14ac:dyDescent="0.3">
      <c r="A9" s="601" t="s">
        <v>120</v>
      </c>
      <c r="B9" s="602">
        <v>0</v>
      </c>
      <c r="C9" s="602">
        <v>2</v>
      </c>
      <c r="D9" s="602">
        <v>1</v>
      </c>
      <c r="E9" s="602">
        <v>3</v>
      </c>
      <c r="F9" s="603">
        <v>0</v>
      </c>
      <c r="G9" s="604">
        <v>0</v>
      </c>
      <c r="H9" s="604">
        <v>0</v>
      </c>
      <c r="I9" s="604">
        <v>0</v>
      </c>
      <c r="J9" s="602">
        <v>0</v>
      </c>
      <c r="K9" s="602">
        <v>0</v>
      </c>
      <c r="L9" s="602">
        <v>0</v>
      </c>
      <c r="M9" s="602">
        <v>0</v>
      </c>
      <c r="N9" s="603">
        <v>0</v>
      </c>
      <c r="O9" s="603">
        <v>2</v>
      </c>
      <c r="P9" s="603">
        <v>1</v>
      </c>
      <c r="Q9" s="603">
        <v>3</v>
      </c>
    </row>
    <row r="10" spans="1:17" ht="15" customHeight="1" x14ac:dyDescent="0.3">
      <c r="A10" s="601" t="s">
        <v>122</v>
      </c>
      <c r="B10" s="602">
        <v>0</v>
      </c>
      <c r="C10" s="602">
        <v>27</v>
      </c>
      <c r="D10" s="602">
        <v>11</v>
      </c>
      <c r="E10" s="602">
        <v>38</v>
      </c>
      <c r="F10" s="603">
        <v>0</v>
      </c>
      <c r="G10" s="604">
        <v>0</v>
      </c>
      <c r="H10" s="604">
        <v>0</v>
      </c>
      <c r="I10" s="604">
        <v>0</v>
      </c>
      <c r="J10" s="602">
        <v>0</v>
      </c>
      <c r="K10" s="602">
        <v>0</v>
      </c>
      <c r="L10" s="602">
        <v>0</v>
      </c>
      <c r="M10" s="602">
        <v>0</v>
      </c>
      <c r="N10" s="603">
        <v>0</v>
      </c>
      <c r="O10" s="603">
        <v>27</v>
      </c>
      <c r="P10" s="603">
        <v>11</v>
      </c>
      <c r="Q10" s="603">
        <v>38</v>
      </c>
    </row>
    <row r="11" spans="1:17" ht="15" customHeight="1" x14ac:dyDescent="0.3">
      <c r="A11" s="601" t="s">
        <v>123</v>
      </c>
      <c r="B11" s="602">
        <v>0</v>
      </c>
      <c r="C11" s="602">
        <v>6</v>
      </c>
      <c r="D11" s="602">
        <v>9</v>
      </c>
      <c r="E11" s="602">
        <v>15</v>
      </c>
      <c r="F11" s="603">
        <v>0</v>
      </c>
      <c r="G11" s="604">
        <v>0</v>
      </c>
      <c r="H11" s="604">
        <v>3</v>
      </c>
      <c r="I11" s="604">
        <v>3</v>
      </c>
      <c r="J11" s="602">
        <v>1</v>
      </c>
      <c r="K11" s="602">
        <v>1</v>
      </c>
      <c r="L11" s="602">
        <v>0</v>
      </c>
      <c r="M11" s="602">
        <v>2</v>
      </c>
      <c r="N11" s="603">
        <v>1</v>
      </c>
      <c r="O11" s="603">
        <v>7</v>
      </c>
      <c r="P11" s="603">
        <v>12</v>
      </c>
      <c r="Q11" s="603">
        <v>20</v>
      </c>
    </row>
    <row r="12" spans="1:17" ht="15" customHeight="1" x14ac:dyDescent="0.3">
      <c r="A12" s="601" t="s">
        <v>124</v>
      </c>
      <c r="B12" s="602">
        <v>0</v>
      </c>
      <c r="C12" s="602">
        <v>2</v>
      </c>
      <c r="D12" s="602">
        <v>3</v>
      </c>
      <c r="E12" s="602">
        <v>5</v>
      </c>
      <c r="F12" s="603">
        <v>0</v>
      </c>
      <c r="G12" s="604">
        <v>1</v>
      </c>
      <c r="H12" s="604">
        <v>0</v>
      </c>
      <c r="I12" s="604">
        <v>1</v>
      </c>
      <c r="J12" s="602">
        <v>0</v>
      </c>
      <c r="K12" s="602">
        <v>0</v>
      </c>
      <c r="L12" s="602">
        <v>3</v>
      </c>
      <c r="M12" s="602">
        <v>3</v>
      </c>
      <c r="N12" s="603">
        <v>0</v>
      </c>
      <c r="O12" s="603">
        <v>3</v>
      </c>
      <c r="P12" s="603">
        <v>6</v>
      </c>
      <c r="Q12" s="603">
        <v>9</v>
      </c>
    </row>
    <row r="13" spans="1:17" ht="15" customHeight="1" x14ac:dyDescent="0.3">
      <c r="A13" s="601" t="s">
        <v>303</v>
      </c>
      <c r="B13" s="602">
        <v>0</v>
      </c>
      <c r="C13" s="602">
        <v>1</v>
      </c>
      <c r="D13" s="602">
        <v>2</v>
      </c>
      <c r="E13" s="602">
        <v>3</v>
      </c>
      <c r="F13" s="603">
        <v>0</v>
      </c>
      <c r="G13" s="604">
        <v>0</v>
      </c>
      <c r="H13" s="604">
        <v>0</v>
      </c>
      <c r="I13" s="604">
        <v>0</v>
      </c>
      <c r="J13" s="602">
        <v>0</v>
      </c>
      <c r="K13" s="602">
        <v>0</v>
      </c>
      <c r="L13" s="602">
        <v>0</v>
      </c>
      <c r="M13" s="602">
        <v>0</v>
      </c>
      <c r="N13" s="603">
        <v>0</v>
      </c>
      <c r="O13" s="603">
        <v>1</v>
      </c>
      <c r="P13" s="603">
        <v>2</v>
      </c>
      <c r="Q13" s="603">
        <v>3</v>
      </c>
    </row>
    <row r="14" spans="1:17" ht="15" customHeight="1" x14ac:dyDescent="0.3">
      <c r="A14" s="601" t="s">
        <v>126</v>
      </c>
      <c r="B14" s="602">
        <v>0</v>
      </c>
      <c r="C14" s="602">
        <v>0</v>
      </c>
      <c r="D14" s="602">
        <v>2</v>
      </c>
      <c r="E14" s="602">
        <v>2</v>
      </c>
      <c r="F14" s="603">
        <v>0</v>
      </c>
      <c r="G14" s="604">
        <v>0</v>
      </c>
      <c r="H14" s="604">
        <v>0</v>
      </c>
      <c r="I14" s="604">
        <v>0</v>
      </c>
      <c r="J14" s="602">
        <v>0</v>
      </c>
      <c r="K14" s="602">
        <v>1</v>
      </c>
      <c r="L14" s="602">
        <v>0</v>
      </c>
      <c r="M14" s="602">
        <v>1</v>
      </c>
      <c r="N14" s="603">
        <v>0</v>
      </c>
      <c r="O14" s="603">
        <v>1</v>
      </c>
      <c r="P14" s="603">
        <v>2</v>
      </c>
      <c r="Q14" s="603">
        <v>3</v>
      </c>
    </row>
    <row r="15" spans="1:17" ht="15" customHeight="1" x14ac:dyDescent="0.3">
      <c r="A15" s="601" t="s">
        <v>127</v>
      </c>
      <c r="B15" s="602">
        <v>0</v>
      </c>
      <c r="C15" s="602">
        <v>9</v>
      </c>
      <c r="D15" s="602">
        <v>5</v>
      </c>
      <c r="E15" s="602">
        <v>14</v>
      </c>
      <c r="F15" s="603">
        <v>0</v>
      </c>
      <c r="G15" s="604">
        <v>1</v>
      </c>
      <c r="H15" s="604">
        <v>1</v>
      </c>
      <c r="I15" s="604">
        <v>2</v>
      </c>
      <c r="J15" s="602">
        <v>0</v>
      </c>
      <c r="K15" s="602">
        <v>0</v>
      </c>
      <c r="L15" s="602">
        <v>1</v>
      </c>
      <c r="M15" s="602">
        <v>1</v>
      </c>
      <c r="N15" s="603">
        <v>0</v>
      </c>
      <c r="O15" s="603">
        <v>10</v>
      </c>
      <c r="P15" s="603">
        <v>7</v>
      </c>
      <c r="Q15" s="603">
        <v>17</v>
      </c>
    </row>
    <row r="16" spans="1:17" ht="15" customHeight="1" x14ac:dyDescent="0.3">
      <c r="A16" s="601" t="s">
        <v>128</v>
      </c>
      <c r="B16" s="602">
        <v>0</v>
      </c>
      <c r="C16" s="602">
        <v>1</v>
      </c>
      <c r="D16" s="602">
        <v>1</v>
      </c>
      <c r="E16" s="602">
        <v>2</v>
      </c>
      <c r="F16" s="603">
        <v>0</v>
      </c>
      <c r="G16" s="604">
        <v>0</v>
      </c>
      <c r="H16" s="604">
        <v>0</v>
      </c>
      <c r="I16" s="604">
        <v>0</v>
      </c>
      <c r="J16" s="602">
        <v>0</v>
      </c>
      <c r="K16" s="602">
        <v>0</v>
      </c>
      <c r="L16" s="602">
        <v>0</v>
      </c>
      <c r="M16" s="602">
        <v>0</v>
      </c>
      <c r="N16" s="603">
        <v>0</v>
      </c>
      <c r="O16" s="603">
        <v>1</v>
      </c>
      <c r="P16" s="603">
        <v>1</v>
      </c>
      <c r="Q16" s="603">
        <v>2</v>
      </c>
    </row>
    <row r="17" spans="1:17" ht="15" customHeight="1" x14ac:dyDescent="0.3">
      <c r="A17" s="601" t="s">
        <v>132</v>
      </c>
      <c r="B17" s="602">
        <v>0</v>
      </c>
      <c r="C17" s="602">
        <v>0</v>
      </c>
      <c r="D17" s="602">
        <v>1</v>
      </c>
      <c r="E17" s="602">
        <v>1</v>
      </c>
      <c r="F17" s="603">
        <v>0</v>
      </c>
      <c r="G17" s="604">
        <v>0</v>
      </c>
      <c r="H17" s="604">
        <v>0</v>
      </c>
      <c r="I17" s="604">
        <v>0</v>
      </c>
      <c r="J17" s="602">
        <v>0</v>
      </c>
      <c r="K17" s="602">
        <v>0</v>
      </c>
      <c r="L17" s="602">
        <v>0</v>
      </c>
      <c r="M17" s="602">
        <v>0</v>
      </c>
      <c r="N17" s="603">
        <v>0</v>
      </c>
      <c r="O17" s="603">
        <v>0</v>
      </c>
      <c r="P17" s="603">
        <v>1</v>
      </c>
      <c r="Q17" s="603">
        <v>1</v>
      </c>
    </row>
    <row r="18" spans="1:17" ht="15" customHeight="1" x14ac:dyDescent="0.3">
      <c r="A18" s="601" t="s">
        <v>133</v>
      </c>
      <c r="B18" s="602">
        <v>0</v>
      </c>
      <c r="C18" s="602">
        <v>2</v>
      </c>
      <c r="D18" s="602">
        <v>1</v>
      </c>
      <c r="E18" s="602">
        <v>3</v>
      </c>
      <c r="F18" s="603">
        <v>0</v>
      </c>
      <c r="G18" s="604">
        <v>0</v>
      </c>
      <c r="H18" s="604">
        <v>0</v>
      </c>
      <c r="I18" s="604">
        <v>0</v>
      </c>
      <c r="J18" s="602">
        <v>0</v>
      </c>
      <c r="K18" s="602">
        <v>0</v>
      </c>
      <c r="L18" s="602">
        <v>1</v>
      </c>
      <c r="M18" s="602">
        <v>1</v>
      </c>
      <c r="N18" s="603">
        <v>0</v>
      </c>
      <c r="O18" s="603">
        <v>2</v>
      </c>
      <c r="P18" s="603">
        <v>2</v>
      </c>
      <c r="Q18" s="603">
        <v>4</v>
      </c>
    </row>
    <row r="19" spans="1:17" ht="15" customHeight="1" x14ac:dyDescent="0.3">
      <c r="A19" s="601" t="s">
        <v>134</v>
      </c>
      <c r="B19" s="602">
        <v>0</v>
      </c>
      <c r="C19" s="602">
        <v>1</v>
      </c>
      <c r="D19" s="602">
        <v>0</v>
      </c>
      <c r="E19" s="602">
        <v>1</v>
      </c>
      <c r="F19" s="603">
        <v>0</v>
      </c>
      <c r="G19" s="604">
        <v>0</v>
      </c>
      <c r="H19" s="604">
        <v>0</v>
      </c>
      <c r="I19" s="604">
        <v>0</v>
      </c>
      <c r="J19" s="602">
        <v>0</v>
      </c>
      <c r="K19" s="602">
        <v>0</v>
      </c>
      <c r="L19" s="602">
        <v>0</v>
      </c>
      <c r="M19" s="602">
        <v>0</v>
      </c>
      <c r="N19" s="603">
        <v>0</v>
      </c>
      <c r="O19" s="603">
        <v>1</v>
      </c>
      <c r="P19" s="603">
        <v>0</v>
      </c>
      <c r="Q19" s="603">
        <v>1</v>
      </c>
    </row>
    <row r="20" spans="1:17" ht="15" customHeight="1" x14ac:dyDescent="0.3">
      <c r="A20" s="601" t="s">
        <v>135</v>
      </c>
      <c r="B20" s="602">
        <v>0</v>
      </c>
      <c r="C20" s="602">
        <v>29</v>
      </c>
      <c r="D20" s="602">
        <v>7</v>
      </c>
      <c r="E20" s="602">
        <v>36</v>
      </c>
      <c r="F20" s="603">
        <v>0</v>
      </c>
      <c r="G20" s="604">
        <v>0</v>
      </c>
      <c r="H20" s="604">
        <v>0</v>
      </c>
      <c r="I20" s="604">
        <v>0</v>
      </c>
      <c r="J20" s="602">
        <v>0</v>
      </c>
      <c r="K20" s="602">
        <v>2</v>
      </c>
      <c r="L20" s="602">
        <v>0</v>
      </c>
      <c r="M20" s="602">
        <v>2</v>
      </c>
      <c r="N20" s="603">
        <v>0</v>
      </c>
      <c r="O20" s="603">
        <v>31</v>
      </c>
      <c r="P20" s="603">
        <v>7</v>
      </c>
      <c r="Q20" s="603">
        <v>38</v>
      </c>
    </row>
    <row r="21" spans="1:17" ht="15" customHeight="1" x14ac:dyDescent="0.3">
      <c r="A21" s="601" t="s">
        <v>136</v>
      </c>
      <c r="B21" s="602">
        <v>0</v>
      </c>
      <c r="C21" s="602">
        <v>4</v>
      </c>
      <c r="D21" s="602">
        <v>0</v>
      </c>
      <c r="E21" s="602">
        <v>4</v>
      </c>
      <c r="F21" s="603">
        <v>0</v>
      </c>
      <c r="G21" s="604">
        <v>0</v>
      </c>
      <c r="H21" s="604">
        <v>0</v>
      </c>
      <c r="I21" s="604">
        <v>0</v>
      </c>
      <c r="J21" s="602">
        <v>0</v>
      </c>
      <c r="K21" s="602">
        <v>0</v>
      </c>
      <c r="L21" s="602">
        <v>0</v>
      </c>
      <c r="M21" s="602">
        <v>0</v>
      </c>
      <c r="N21" s="603">
        <v>0</v>
      </c>
      <c r="O21" s="603">
        <v>4</v>
      </c>
      <c r="P21" s="603">
        <v>0</v>
      </c>
      <c r="Q21" s="603">
        <v>4</v>
      </c>
    </row>
    <row r="22" spans="1:17" ht="15" customHeight="1" x14ac:dyDescent="0.3">
      <c r="A22" s="606" t="s">
        <v>137</v>
      </c>
      <c r="B22" s="607">
        <v>0</v>
      </c>
      <c r="C22" s="607">
        <v>25</v>
      </c>
      <c r="D22" s="607">
        <v>6</v>
      </c>
      <c r="E22" s="607">
        <v>31</v>
      </c>
      <c r="F22" s="608">
        <v>0</v>
      </c>
      <c r="G22" s="609">
        <v>1</v>
      </c>
      <c r="H22" s="609">
        <v>0</v>
      </c>
      <c r="I22" s="609">
        <v>1</v>
      </c>
      <c r="J22" s="607">
        <v>0</v>
      </c>
      <c r="K22" s="607">
        <v>0</v>
      </c>
      <c r="L22" s="607">
        <v>0</v>
      </c>
      <c r="M22" s="607">
        <v>0</v>
      </c>
      <c r="N22" s="608">
        <v>0</v>
      </c>
      <c r="O22" s="608">
        <v>26</v>
      </c>
      <c r="P22" s="608">
        <v>6</v>
      </c>
      <c r="Q22" s="608">
        <v>32</v>
      </c>
    </row>
    <row r="23" spans="1:17" ht="18.75" customHeight="1" x14ac:dyDescent="0.3">
      <c r="A23" s="370" t="s">
        <v>4</v>
      </c>
      <c r="B23" s="257">
        <f t="shared" ref="B23:P23" si="0">SUM(B4:B22)</f>
        <v>1</v>
      </c>
      <c r="C23" s="257">
        <f t="shared" si="0"/>
        <v>116</v>
      </c>
      <c r="D23" s="257">
        <f t="shared" si="0"/>
        <v>55</v>
      </c>
      <c r="E23" s="257">
        <f t="shared" si="0"/>
        <v>172</v>
      </c>
      <c r="F23" s="257">
        <v>0</v>
      </c>
      <c r="G23" s="257">
        <f>SUM(G4:G22)</f>
        <v>3</v>
      </c>
      <c r="H23" s="257">
        <f t="shared" si="0"/>
        <v>4</v>
      </c>
      <c r="I23" s="257">
        <f t="shared" si="0"/>
        <v>7</v>
      </c>
      <c r="J23" s="257">
        <f t="shared" si="0"/>
        <v>1</v>
      </c>
      <c r="K23" s="257">
        <f t="shared" si="0"/>
        <v>4</v>
      </c>
      <c r="L23" s="257">
        <f t="shared" si="0"/>
        <v>6</v>
      </c>
      <c r="M23" s="257">
        <f t="shared" si="0"/>
        <v>11</v>
      </c>
      <c r="N23" s="257">
        <f t="shared" si="0"/>
        <v>2</v>
      </c>
      <c r="O23" s="257">
        <f t="shared" si="0"/>
        <v>123</v>
      </c>
      <c r="P23" s="257">
        <f t="shared" si="0"/>
        <v>65</v>
      </c>
      <c r="Q23" s="257">
        <f>SUM(Q4:Q22)</f>
        <v>190</v>
      </c>
    </row>
    <row r="24" spans="1:17" s="171" customFormat="1" ht="21.6" customHeight="1" x14ac:dyDescent="0.3">
      <c r="A24" s="371" t="s">
        <v>466</v>
      </c>
      <c r="B24" s="371"/>
      <c r="C24" s="371"/>
      <c r="D24" s="371"/>
      <c r="E24" s="371"/>
      <c r="F24" s="371"/>
      <c r="G24" s="371"/>
      <c r="H24" s="371"/>
      <c r="I24" s="371"/>
      <c r="J24" s="371"/>
      <c r="K24" s="371"/>
      <c r="L24" s="371"/>
      <c r="M24" s="371"/>
      <c r="N24" s="371"/>
      <c r="O24" s="371"/>
      <c r="P24" s="371"/>
      <c r="Q24" s="371"/>
    </row>
    <row r="25" spans="1:17" ht="26.4" customHeight="1" x14ac:dyDescent="0.3">
      <c r="A25" s="750" t="s">
        <v>451</v>
      </c>
      <c r="B25" s="750"/>
      <c r="C25" s="750"/>
      <c r="D25" s="750"/>
      <c r="E25" s="750"/>
      <c r="F25" s="750"/>
      <c r="G25" s="750"/>
      <c r="H25" s="750"/>
      <c r="I25" s="750"/>
      <c r="J25" s="750"/>
      <c r="K25" s="750"/>
      <c r="L25" s="750"/>
      <c r="M25" s="750"/>
      <c r="N25" s="750"/>
      <c r="O25" s="750"/>
      <c r="P25" s="750"/>
      <c r="Q25" s="750"/>
    </row>
    <row r="26" spans="1:17" ht="18.75" customHeight="1" x14ac:dyDescent="0.3">
      <c r="A26" s="55" t="s">
        <v>425</v>
      </c>
    </row>
  </sheetData>
  <mergeCells count="6">
    <mergeCell ref="A25:Q25"/>
    <mergeCell ref="A1:Q1"/>
    <mergeCell ref="B2:E2"/>
    <mergeCell ref="F2:I2"/>
    <mergeCell ref="J2:M2"/>
    <mergeCell ref="N2:Q2"/>
  </mergeCells>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1"/>
  <sheetViews>
    <sheetView showGridLines="0" view="pageBreakPreview" topLeftCell="A13" zoomScaleNormal="100" zoomScaleSheetLayoutView="100" workbookViewId="0">
      <selection activeCell="AC10" sqref="AC10"/>
    </sheetView>
  </sheetViews>
  <sheetFormatPr defaultRowHeight="18" customHeight="1" x14ac:dyDescent="0.3"/>
  <cols>
    <col min="1" max="1" width="21.6640625" style="117" customWidth="1"/>
    <col min="2" max="4" width="4.6640625" style="119" customWidth="1"/>
    <col min="5" max="5" width="5.6640625" style="119" customWidth="1"/>
    <col min="6" max="8" width="4.6640625" style="119" customWidth="1"/>
    <col min="9" max="9" width="7.6640625" style="119" customWidth="1"/>
    <col min="10" max="16" width="4.6640625" style="119" customWidth="1"/>
    <col min="17" max="17" width="5.6640625" style="119" customWidth="1"/>
    <col min="18" max="20" width="4.6640625" style="119" customWidth="1"/>
    <col min="21" max="21" width="6.6640625" style="119" customWidth="1"/>
    <col min="22" max="23" width="4.6640625" style="119" customWidth="1"/>
    <col min="24" max="25" width="6.6640625" style="119" customWidth="1"/>
    <col min="26" max="258" width="9.109375" style="117"/>
    <col min="259" max="259" width="39.88671875" style="117" customWidth="1"/>
    <col min="260" max="279" width="6.6640625" style="117" customWidth="1"/>
    <col min="280" max="514" width="9.109375" style="117"/>
    <col min="515" max="515" width="39.88671875" style="117" customWidth="1"/>
    <col min="516" max="535" width="6.6640625" style="117" customWidth="1"/>
    <col min="536" max="770" width="9.109375" style="117"/>
    <col min="771" max="771" width="39.88671875" style="117" customWidth="1"/>
    <col min="772" max="791" width="6.6640625" style="117" customWidth="1"/>
    <col min="792" max="1026" width="9.109375" style="117"/>
    <col min="1027" max="1027" width="39.88671875" style="117" customWidth="1"/>
    <col min="1028" max="1047" width="6.6640625" style="117" customWidth="1"/>
    <col min="1048" max="1282" width="9.109375" style="117"/>
    <col min="1283" max="1283" width="39.88671875" style="117" customWidth="1"/>
    <col min="1284" max="1303" width="6.6640625" style="117" customWidth="1"/>
    <col min="1304" max="1538" width="9.109375" style="117"/>
    <col min="1539" max="1539" width="39.88671875" style="117" customWidth="1"/>
    <col min="1540" max="1559" width="6.6640625" style="117" customWidth="1"/>
    <col min="1560" max="1794" width="9.109375" style="117"/>
    <col min="1795" max="1795" width="39.88671875" style="117" customWidth="1"/>
    <col min="1796" max="1815" width="6.6640625" style="117" customWidth="1"/>
    <col min="1816" max="2050" width="9.109375" style="117"/>
    <col min="2051" max="2051" width="39.88671875" style="117" customWidth="1"/>
    <col min="2052" max="2071" width="6.6640625" style="117" customWidth="1"/>
    <col min="2072" max="2306" width="9.109375" style="117"/>
    <col min="2307" max="2307" width="39.88671875" style="117" customWidth="1"/>
    <col min="2308" max="2327" width="6.6640625" style="117" customWidth="1"/>
    <col min="2328" max="2562" width="9.109375" style="117"/>
    <col min="2563" max="2563" width="39.88671875" style="117" customWidth="1"/>
    <col min="2564" max="2583" width="6.6640625" style="117" customWidth="1"/>
    <col min="2584" max="2818" width="9.109375" style="117"/>
    <col min="2819" max="2819" width="39.88671875" style="117" customWidth="1"/>
    <col min="2820" max="2839" width="6.6640625" style="117" customWidth="1"/>
    <col min="2840" max="3074" width="9.109375" style="117"/>
    <col min="3075" max="3075" width="39.88671875" style="117" customWidth="1"/>
    <col min="3076" max="3095" width="6.6640625" style="117" customWidth="1"/>
    <col min="3096" max="3330" width="9.109375" style="117"/>
    <col min="3331" max="3331" width="39.88671875" style="117" customWidth="1"/>
    <col min="3332" max="3351" width="6.6640625" style="117" customWidth="1"/>
    <col min="3352" max="3586" width="9.109375" style="117"/>
    <col min="3587" max="3587" width="39.88671875" style="117" customWidth="1"/>
    <col min="3588" max="3607" width="6.6640625" style="117" customWidth="1"/>
    <col min="3608" max="3842" width="9.109375" style="117"/>
    <col min="3843" max="3843" width="39.88671875" style="117" customWidth="1"/>
    <col min="3844" max="3863" width="6.6640625" style="117" customWidth="1"/>
    <col min="3864" max="4098" width="9.109375" style="117"/>
    <col min="4099" max="4099" width="39.88671875" style="117" customWidth="1"/>
    <col min="4100" max="4119" width="6.6640625" style="117" customWidth="1"/>
    <col min="4120" max="4354" width="9.109375" style="117"/>
    <col min="4355" max="4355" width="39.88671875" style="117" customWidth="1"/>
    <col min="4356" max="4375" width="6.6640625" style="117" customWidth="1"/>
    <col min="4376" max="4610" width="9.109375" style="117"/>
    <col min="4611" max="4611" width="39.88671875" style="117" customWidth="1"/>
    <col min="4612" max="4631" width="6.6640625" style="117" customWidth="1"/>
    <col min="4632" max="4866" width="9.109375" style="117"/>
    <col min="4867" max="4867" width="39.88671875" style="117" customWidth="1"/>
    <col min="4868" max="4887" width="6.6640625" style="117" customWidth="1"/>
    <col min="4888" max="5122" width="9.109375" style="117"/>
    <col min="5123" max="5123" width="39.88671875" style="117" customWidth="1"/>
    <col min="5124" max="5143" width="6.6640625" style="117" customWidth="1"/>
    <col min="5144" max="5378" width="9.109375" style="117"/>
    <col min="5379" max="5379" width="39.88671875" style="117" customWidth="1"/>
    <col min="5380" max="5399" width="6.6640625" style="117" customWidth="1"/>
    <col min="5400" max="5634" width="9.109375" style="117"/>
    <col min="5635" max="5635" width="39.88671875" style="117" customWidth="1"/>
    <col min="5636" max="5655" width="6.6640625" style="117" customWidth="1"/>
    <col min="5656" max="5890" width="9.109375" style="117"/>
    <col min="5891" max="5891" width="39.88671875" style="117" customWidth="1"/>
    <col min="5892" max="5911" width="6.6640625" style="117" customWidth="1"/>
    <col min="5912" max="6146" width="9.109375" style="117"/>
    <col min="6147" max="6147" width="39.88671875" style="117" customWidth="1"/>
    <col min="6148" max="6167" width="6.6640625" style="117" customWidth="1"/>
    <col min="6168" max="6402" width="9.109375" style="117"/>
    <col min="6403" max="6403" width="39.88671875" style="117" customWidth="1"/>
    <col min="6404" max="6423" width="6.6640625" style="117" customWidth="1"/>
    <col min="6424" max="6658" width="9.109375" style="117"/>
    <col min="6659" max="6659" width="39.88671875" style="117" customWidth="1"/>
    <col min="6660" max="6679" width="6.6640625" style="117" customWidth="1"/>
    <col min="6680" max="6914" width="9.109375" style="117"/>
    <col min="6915" max="6915" width="39.88671875" style="117" customWidth="1"/>
    <col min="6916" max="6935" width="6.6640625" style="117" customWidth="1"/>
    <col min="6936" max="7170" width="9.109375" style="117"/>
    <col min="7171" max="7171" width="39.88671875" style="117" customWidth="1"/>
    <col min="7172" max="7191" width="6.6640625" style="117" customWidth="1"/>
    <col min="7192" max="7426" width="9.109375" style="117"/>
    <col min="7427" max="7427" width="39.88671875" style="117" customWidth="1"/>
    <col min="7428" max="7447" width="6.6640625" style="117" customWidth="1"/>
    <col min="7448" max="7682" width="9.109375" style="117"/>
    <col min="7683" max="7683" width="39.88671875" style="117" customWidth="1"/>
    <col min="7684" max="7703" width="6.6640625" style="117" customWidth="1"/>
    <col min="7704" max="7938" width="9.109375" style="117"/>
    <col min="7939" max="7939" width="39.88671875" style="117" customWidth="1"/>
    <col min="7940" max="7959" width="6.6640625" style="117" customWidth="1"/>
    <col min="7960" max="8194" width="9.109375" style="117"/>
    <col min="8195" max="8195" width="39.88671875" style="117" customWidth="1"/>
    <col min="8196" max="8215" width="6.6640625" style="117" customWidth="1"/>
    <col min="8216" max="8450" width="9.109375" style="117"/>
    <col min="8451" max="8451" width="39.88671875" style="117" customWidth="1"/>
    <col min="8452" max="8471" width="6.6640625" style="117" customWidth="1"/>
    <col min="8472" max="8706" width="9.109375" style="117"/>
    <col min="8707" max="8707" width="39.88671875" style="117" customWidth="1"/>
    <col min="8708" max="8727" width="6.6640625" style="117" customWidth="1"/>
    <col min="8728" max="8962" width="9.109375" style="117"/>
    <col min="8963" max="8963" width="39.88671875" style="117" customWidth="1"/>
    <col min="8964" max="8983" width="6.6640625" style="117" customWidth="1"/>
    <col min="8984" max="9218" width="9.109375" style="117"/>
    <col min="9219" max="9219" width="39.88671875" style="117" customWidth="1"/>
    <col min="9220" max="9239" width="6.6640625" style="117" customWidth="1"/>
    <col min="9240" max="9474" width="9.109375" style="117"/>
    <col min="9475" max="9475" width="39.88671875" style="117" customWidth="1"/>
    <col min="9476" max="9495" width="6.6640625" style="117" customWidth="1"/>
    <col min="9496" max="9730" width="9.109375" style="117"/>
    <col min="9731" max="9731" width="39.88671875" style="117" customWidth="1"/>
    <col min="9732" max="9751" width="6.6640625" style="117" customWidth="1"/>
    <col min="9752" max="9986" width="9.109375" style="117"/>
    <col min="9987" max="9987" width="39.88671875" style="117" customWidth="1"/>
    <col min="9988" max="10007" width="6.6640625" style="117" customWidth="1"/>
    <col min="10008" max="10242" width="9.109375" style="117"/>
    <col min="10243" max="10243" width="39.88671875" style="117" customWidth="1"/>
    <col min="10244" max="10263" width="6.6640625" style="117" customWidth="1"/>
    <col min="10264" max="10498" width="9.109375" style="117"/>
    <col min="10499" max="10499" width="39.88671875" style="117" customWidth="1"/>
    <col min="10500" max="10519" width="6.6640625" style="117" customWidth="1"/>
    <col min="10520" max="10754" width="9.109375" style="117"/>
    <col min="10755" max="10755" width="39.88671875" style="117" customWidth="1"/>
    <col min="10756" max="10775" width="6.6640625" style="117" customWidth="1"/>
    <col min="10776" max="11010" width="9.109375" style="117"/>
    <col min="11011" max="11011" width="39.88671875" style="117" customWidth="1"/>
    <col min="11012" max="11031" width="6.6640625" style="117" customWidth="1"/>
    <col min="11032" max="11266" width="9.109375" style="117"/>
    <col min="11267" max="11267" width="39.88671875" style="117" customWidth="1"/>
    <col min="11268" max="11287" width="6.6640625" style="117" customWidth="1"/>
    <col min="11288" max="11522" width="9.109375" style="117"/>
    <col min="11523" max="11523" width="39.88671875" style="117" customWidth="1"/>
    <col min="11524" max="11543" width="6.6640625" style="117" customWidth="1"/>
    <col min="11544" max="11778" width="9.109375" style="117"/>
    <col min="11779" max="11779" width="39.88671875" style="117" customWidth="1"/>
    <col min="11780" max="11799" width="6.6640625" style="117" customWidth="1"/>
    <col min="11800" max="12034" width="9.109375" style="117"/>
    <col min="12035" max="12035" width="39.88671875" style="117" customWidth="1"/>
    <col min="12036" max="12055" width="6.6640625" style="117" customWidth="1"/>
    <col min="12056" max="12290" width="9.109375" style="117"/>
    <col min="12291" max="12291" width="39.88671875" style="117" customWidth="1"/>
    <col min="12292" max="12311" width="6.6640625" style="117" customWidth="1"/>
    <col min="12312" max="12546" width="9.109375" style="117"/>
    <col min="12547" max="12547" width="39.88671875" style="117" customWidth="1"/>
    <col min="12548" max="12567" width="6.6640625" style="117" customWidth="1"/>
    <col min="12568" max="12802" width="9.109375" style="117"/>
    <col min="12803" max="12803" width="39.88671875" style="117" customWidth="1"/>
    <col min="12804" max="12823" width="6.6640625" style="117" customWidth="1"/>
    <col min="12824" max="13058" width="9.109375" style="117"/>
    <col min="13059" max="13059" width="39.88671875" style="117" customWidth="1"/>
    <col min="13060" max="13079" width="6.6640625" style="117" customWidth="1"/>
    <col min="13080" max="13314" width="9.109375" style="117"/>
    <col min="13315" max="13315" width="39.88671875" style="117" customWidth="1"/>
    <col min="13316" max="13335" width="6.6640625" style="117" customWidth="1"/>
    <col min="13336" max="13570" width="9.109375" style="117"/>
    <col min="13571" max="13571" width="39.88671875" style="117" customWidth="1"/>
    <col min="13572" max="13591" width="6.6640625" style="117" customWidth="1"/>
    <col min="13592" max="13826" width="9.109375" style="117"/>
    <col min="13827" max="13827" width="39.88671875" style="117" customWidth="1"/>
    <col min="13828" max="13847" width="6.6640625" style="117" customWidth="1"/>
    <col min="13848" max="14082" width="9.109375" style="117"/>
    <col min="14083" max="14083" width="39.88671875" style="117" customWidth="1"/>
    <col min="14084" max="14103" width="6.6640625" style="117" customWidth="1"/>
    <col min="14104" max="14338" width="9.109375" style="117"/>
    <col min="14339" max="14339" width="39.88671875" style="117" customWidth="1"/>
    <col min="14340" max="14359" width="6.6640625" style="117" customWidth="1"/>
    <col min="14360" max="14594" width="9.109375" style="117"/>
    <col min="14595" max="14595" width="39.88671875" style="117" customWidth="1"/>
    <col min="14596" max="14615" width="6.6640625" style="117" customWidth="1"/>
    <col min="14616" max="14850" width="9.109375" style="117"/>
    <col min="14851" max="14851" width="39.88671875" style="117" customWidth="1"/>
    <col min="14852" max="14871" width="6.6640625" style="117" customWidth="1"/>
    <col min="14872" max="15106" width="9.109375" style="117"/>
    <col min="15107" max="15107" width="39.88671875" style="117" customWidth="1"/>
    <col min="15108" max="15127" width="6.6640625" style="117" customWidth="1"/>
    <col min="15128" max="15362" width="9.109375" style="117"/>
    <col min="15363" max="15363" width="39.88671875" style="117" customWidth="1"/>
    <col min="15364" max="15383" width="6.6640625" style="117" customWidth="1"/>
    <col min="15384" max="15618" width="9.109375" style="117"/>
    <col min="15619" max="15619" width="39.88671875" style="117" customWidth="1"/>
    <col min="15620" max="15639" width="6.6640625" style="117" customWidth="1"/>
    <col min="15640" max="15874" width="9.109375" style="117"/>
    <col min="15875" max="15875" width="39.88671875" style="117" customWidth="1"/>
    <col min="15876" max="15895" width="6.6640625" style="117" customWidth="1"/>
    <col min="15896" max="16130" width="9.109375" style="117"/>
    <col min="16131" max="16131" width="39.88671875" style="117" customWidth="1"/>
    <col min="16132" max="16151" width="6.6640625" style="117" customWidth="1"/>
    <col min="16152" max="16384" width="9.109375" style="117"/>
  </cols>
  <sheetData>
    <row r="1" spans="1:28" s="516" customFormat="1" ht="30" customHeight="1" x14ac:dyDescent="0.3">
      <c r="A1" s="376" t="s">
        <v>389</v>
      </c>
      <c r="B1" s="515"/>
      <c r="C1" s="515"/>
      <c r="D1" s="515"/>
      <c r="E1" s="515"/>
      <c r="F1" s="515"/>
      <c r="G1" s="515"/>
      <c r="H1" s="515"/>
      <c r="I1" s="515"/>
      <c r="J1" s="515"/>
      <c r="K1" s="515"/>
      <c r="L1" s="515"/>
      <c r="M1" s="515"/>
      <c r="N1" s="515"/>
      <c r="O1" s="515"/>
      <c r="P1" s="515"/>
      <c r="Q1" s="515"/>
      <c r="R1" s="515"/>
      <c r="S1" s="515"/>
      <c r="T1" s="515"/>
      <c r="U1" s="515"/>
      <c r="V1" s="515"/>
      <c r="W1" s="515"/>
      <c r="X1" s="515"/>
      <c r="Y1" s="515"/>
    </row>
    <row r="2" spans="1:28" ht="53.25" customHeight="1" x14ac:dyDescent="0.3">
      <c r="A2" s="372"/>
      <c r="B2" s="751" t="s">
        <v>205</v>
      </c>
      <c r="C2" s="751"/>
      <c r="D2" s="751"/>
      <c r="E2" s="751"/>
      <c r="F2" s="751" t="s">
        <v>432</v>
      </c>
      <c r="G2" s="751"/>
      <c r="H2" s="751"/>
      <c r="I2" s="751"/>
      <c r="J2" s="373"/>
      <c r="K2" s="751" t="s">
        <v>404</v>
      </c>
      <c r="L2" s="751"/>
      <c r="M2" s="751"/>
      <c r="N2" s="751" t="s">
        <v>452</v>
      </c>
      <c r="O2" s="751"/>
      <c r="P2" s="751"/>
      <c r="Q2" s="751"/>
      <c r="R2" s="373"/>
      <c r="S2" s="751" t="s">
        <v>405</v>
      </c>
      <c r="T2" s="751"/>
      <c r="U2" s="751"/>
      <c r="V2" s="751" t="s">
        <v>197</v>
      </c>
      <c r="W2" s="751"/>
      <c r="X2" s="751"/>
      <c r="Y2" s="751"/>
    </row>
    <row r="3" spans="1:28" ht="30" customHeight="1" x14ac:dyDescent="0.3">
      <c r="A3" s="613"/>
      <c r="B3" s="591" t="s">
        <v>198</v>
      </c>
      <c r="C3" s="591" t="s">
        <v>6</v>
      </c>
      <c r="D3" s="591" t="s">
        <v>199</v>
      </c>
      <c r="E3" s="591" t="s">
        <v>200</v>
      </c>
      <c r="F3" s="592" t="s">
        <v>198</v>
      </c>
      <c r="G3" s="592" t="s">
        <v>6</v>
      </c>
      <c r="H3" s="592" t="s">
        <v>199</v>
      </c>
      <c r="I3" s="592" t="s">
        <v>200</v>
      </c>
      <c r="J3" s="591" t="s">
        <v>198</v>
      </c>
      <c r="K3" s="591" t="s">
        <v>6</v>
      </c>
      <c r="L3" s="591" t="s">
        <v>199</v>
      </c>
      <c r="M3" s="591" t="s">
        <v>200</v>
      </c>
      <c r="N3" s="592" t="s">
        <v>198</v>
      </c>
      <c r="O3" s="592" t="s">
        <v>6</v>
      </c>
      <c r="P3" s="592" t="s">
        <v>199</v>
      </c>
      <c r="Q3" s="592" t="s">
        <v>200</v>
      </c>
      <c r="R3" s="591" t="s">
        <v>198</v>
      </c>
      <c r="S3" s="591" t="s">
        <v>6</v>
      </c>
      <c r="T3" s="591" t="s">
        <v>199</v>
      </c>
      <c r="U3" s="591" t="s">
        <v>200</v>
      </c>
      <c r="V3" s="592" t="s">
        <v>198</v>
      </c>
      <c r="W3" s="592" t="s">
        <v>6</v>
      </c>
      <c r="X3" s="592" t="s">
        <v>199</v>
      </c>
      <c r="Y3" s="592" t="s">
        <v>200</v>
      </c>
    </row>
    <row r="4" spans="1:28" ht="30" customHeight="1" x14ac:dyDescent="0.3">
      <c r="A4" s="601" t="s">
        <v>206</v>
      </c>
      <c r="B4" s="602">
        <v>0</v>
      </c>
      <c r="C4" s="602">
        <v>0</v>
      </c>
      <c r="D4" s="602">
        <v>0</v>
      </c>
      <c r="E4" s="602">
        <v>0</v>
      </c>
      <c r="F4" s="614">
        <v>0</v>
      </c>
      <c r="G4" s="615">
        <v>1</v>
      </c>
      <c r="H4" s="615">
        <v>0</v>
      </c>
      <c r="I4" s="615">
        <v>1</v>
      </c>
      <c r="J4" s="602">
        <v>0</v>
      </c>
      <c r="K4" s="602">
        <v>0</v>
      </c>
      <c r="L4" s="602">
        <v>0</v>
      </c>
      <c r="M4" s="602">
        <v>0</v>
      </c>
      <c r="N4" s="614">
        <v>0</v>
      </c>
      <c r="O4" s="615">
        <v>1</v>
      </c>
      <c r="P4" s="615">
        <v>0</v>
      </c>
      <c r="Q4" s="615">
        <v>1</v>
      </c>
      <c r="R4" s="602">
        <v>0</v>
      </c>
      <c r="S4" s="602">
        <v>0</v>
      </c>
      <c r="T4" s="602">
        <v>0</v>
      </c>
      <c r="U4" s="602">
        <v>0</v>
      </c>
      <c r="V4" s="614">
        <v>0</v>
      </c>
      <c r="W4" s="615">
        <v>2</v>
      </c>
      <c r="X4" s="615">
        <v>0</v>
      </c>
      <c r="Y4" s="615">
        <v>2</v>
      </c>
    </row>
    <row r="5" spans="1:28" ht="30" customHeight="1" x14ac:dyDescent="0.3">
      <c r="A5" s="601" t="s">
        <v>29</v>
      </c>
      <c r="B5" s="602">
        <v>0</v>
      </c>
      <c r="C5" s="602">
        <v>1</v>
      </c>
      <c r="D5" s="602">
        <v>0</v>
      </c>
      <c r="E5" s="602">
        <v>1</v>
      </c>
      <c r="F5" s="614">
        <v>0</v>
      </c>
      <c r="G5" s="615">
        <v>44</v>
      </c>
      <c r="H5" s="615">
        <v>4</v>
      </c>
      <c r="I5" s="615">
        <v>48</v>
      </c>
      <c r="J5" s="602">
        <v>0</v>
      </c>
      <c r="K5" s="602">
        <v>1</v>
      </c>
      <c r="L5" s="602">
        <v>0</v>
      </c>
      <c r="M5" s="602">
        <v>1</v>
      </c>
      <c r="N5" s="614">
        <v>0</v>
      </c>
      <c r="O5" s="615">
        <v>5</v>
      </c>
      <c r="P5" s="615">
        <v>1</v>
      </c>
      <c r="Q5" s="615">
        <v>6</v>
      </c>
      <c r="R5" s="602">
        <v>0</v>
      </c>
      <c r="S5" s="602">
        <v>0</v>
      </c>
      <c r="T5" s="602">
        <v>0</v>
      </c>
      <c r="U5" s="602">
        <v>0</v>
      </c>
      <c r="V5" s="614">
        <v>0</v>
      </c>
      <c r="W5" s="615">
        <v>51</v>
      </c>
      <c r="X5" s="615">
        <v>5</v>
      </c>
      <c r="Y5" s="615">
        <v>56</v>
      </c>
    </row>
    <row r="6" spans="1:28" ht="30" customHeight="1" x14ac:dyDescent="0.3">
      <c r="A6" s="605" t="s">
        <v>30</v>
      </c>
      <c r="B6" s="602">
        <v>0</v>
      </c>
      <c r="C6" s="602">
        <v>7</v>
      </c>
      <c r="D6" s="602">
        <v>2</v>
      </c>
      <c r="E6" s="602">
        <v>9</v>
      </c>
      <c r="F6" s="614">
        <v>11</v>
      </c>
      <c r="G6" s="615">
        <v>213</v>
      </c>
      <c r="H6" s="615">
        <v>46</v>
      </c>
      <c r="I6" s="615">
        <v>270</v>
      </c>
      <c r="J6" s="602">
        <v>0</v>
      </c>
      <c r="K6" s="602">
        <v>0</v>
      </c>
      <c r="L6" s="602">
        <v>0</v>
      </c>
      <c r="M6" s="602">
        <v>0</v>
      </c>
      <c r="N6" s="614">
        <v>0</v>
      </c>
      <c r="O6" s="615">
        <v>46</v>
      </c>
      <c r="P6" s="615">
        <v>38</v>
      </c>
      <c r="Q6" s="615">
        <v>84</v>
      </c>
      <c r="R6" s="602">
        <v>0</v>
      </c>
      <c r="S6" s="602">
        <v>1</v>
      </c>
      <c r="T6" s="602">
        <v>0</v>
      </c>
      <c r="U6" s="602">
        <v>1</v>
      </c>
      <c r="V6" s="614">
        <v>11</v>
      </c>
      <c r="W6" s="615">
        <v>267</v>
      </c>
      <c r="X6" s="615">
        <v>86</v>
      </c>
      <c r="Y6" s="615">
        <v>364</v>
      </c>
    </row>
    <row r="7" spans="1:28" ht="30" customHeight="1" x14ac:dyDescent="0.3">
      <c r="A7" s="605" t="s">
        <v>48</v>
      </c>
      <c r="B7" s="602">
        <v>0</v>
      </c>
      <c r="C7" s="602">
        <v>0</v>
      </c>
      <c r="D7" s="602">
        <v>1</v>
      </c>
      <c r="E7" s="602">
        <v>1</v>
      </c>
      <c r="F7" s="614">
        <v>0</v>
      </c>
      <c r="G7" s="615">
        <v>22</v>
      </c>
      <c r="H7" s="615">
        <v>30</v>
      </c>
      <c r="I7" s="615">
        <v>52</v>
      </c>
      <c r="J7" s="602">
        <v>0</v>
      </c>
      <c r="K7" s="602">
        <v>0</v>
      </c>
      <c r="L7" s="602">
        <v>0</v>
      </c>
      <c r="M7" s="602">
        <v>0</v>
      </c>
      <c r="N7" s="614">
        <v>0</v>
      </c>
      <c r="O7" s="615">
        <v>1</v>
      </c>
      <c r="P7" s="615">
        <v>12</v>
      </c>
      <c r="Q7" s="615">
        <v>13</v>
      </c>
      <c r="R7" s="602">
        <v>0</v>
      </c>
      <c r="S7" s="602">
        <v>0</v>
      </c>
      <c r="T7" s="602">
        <v>0</v>
      </c>
      <c r="U7" s="602">
        <v>0</v>
      </c>
      <c r="V7" s="614">
        <v>0</v>
      </c>
      <c r="W7" s="615">
        <v>23</v>
      </c>
      <c r="X7" s="615">
        <v>43</v>
      </c>
      <c r="Y7" s="615">
        <v>66</v>
      </c>
    </row>
    <row r="8" spans="1:28" ht="30" customHeight="1" x14ac:dyDescent="0.3">
      <c r="A8" s="601" t="s">
        <v>49</v>
      </c>
      <c r="B8" s="602">
        <v>1</v>
      </c>
      <c r="C8" s="602">
        <v>5</v>
      </c>
      <c r="D8" s="602">
        <v>7</v>
      </c>
      <c r="E8" s="602">
        <v>13</v>
      </c>
      <c r="F8" s="614">
        <v>41</v>
      </c>
      <c r="G8" s="615">
        <v>400</v>
      </c>
      <c r="H8" s="615">
        <v>798</v>
      </c>
      <c r="I8" s="615">
        <v>1239</v>
      </c>
      <c r="J8" s="602">
        <v>0</v>
      </c>
      <c r="K8" s="602">
        <v>0</v>
      </c>
      <c r="L8" s="602">
        <v>0</v>
      </c>
      <c r="M8" s="602">
        <v>0</v>
      </c>
      <c r="N8" s="614">
        <v>1</v>
      </c>
      <c r="O8" s="615">
        <v>6</v>
      </c>
      <c r="P8" s="615">
        <v>25</v>
      </c>
      <c r="Q8" s="615">
        <v>32</v>
      </c>
      <c r="R8" s="602">
        <v>0</v>
      </c>
      <c r="S8" s="602">
        <v>0</v>
      </c>
      <c r="T8" s="602">
        <v>0</v>
      </c>
      <c r="U8" s="602">
        <v>0</v>
      </c>
      <c r="V8" s="614">
        <v>43</v>
      </c>
      <c r="W8" s="615">
        <v>411</v>
      </c>
      <c r="X8" s="615">
        <v>830</v>
      </c>
      <c r="Y8" s="615">
        <v>1284</v>
      </c>
    </row>
    <row r="9" spans="1:28" ht="30" customHeight="1" x14ac:dyDescent="0.3">
      <c r="A9" s="601" t="s">
        <v>207</v>
      </c>
      <c r="B9" s="602">
        <v>0</v>
      </c>
      <c r="C9" s="602">
        <v>1</v>
      </c>
      <c r="D9" s="602">
        <v>0</v>
      </c>
      <c r="E9" s="602">
        <v>1</v>
      </c>
      <c r="F9" s="614">
        <v>5</v>
      </c>
      <c r="G9" s="615">
        <v>40</v>
      </c>
      <c r="H9" s="615">
        <v>47</v>
      </c>
      <c r="I9" s="615">
        <v>92</v>
      </c>
      <c r="J9" s="602">
        <v>0</v>
      </c>
      <c r="K9" s="602">
        <v>0</v>
      </c>
      <c r="L9" s="602">
        <v>0</v>
      </c>
      <c r="M9" s="602">
        <v>0</v>
      </c>
      <c r="N9" s="614">
        <v>1</v>
      </c>
      <c r="O9" s="615">
        <v>0</v>
      </c>
      <c r="P9" s="615">
        <v>1</v>
      </c>
      <c r="Q9" s="615">
        <v>2</v>
      </c>
      <c r="R9" s="602">
        <v>0</v>
      </c>
      <c r="S9" s="602">
        <v>0</v>
      </c>
      <c r="T9" s="602">
        <v>0</v>
      </c>
      <c r="U9" s="602">
        <v>0</v>
      </c>
      <c r="V9" s="614">
        <v>6</v>
      </c>
      <c r="W9" s="615">
        <v>41</v>
      </c>
      <c r="X9" s="615">
        <v>48</v>
      </c>
      <c r="Y9" s="615">
        <v>95</v>
      </c>
    </row>
    <row r="10" spans="1:28" ht="30" customHeight="1" x14ac:dyDescent="0.3">
      <c r="A10" s="601" t="s">
        <v>52</v>
      </c>
      <c r="B10" s="602">
        <v>0</v>
      </c>
      <c r="C10" s="602">
        <v>0</v>
      </c>
      <c r="D10" s="602">
        <v>1</v>
      </c>
      <c r="E10" s="602">
        <v>1</v>
      </c>
      <c r="F10" s="614">
        <v>0</v>
      </c>
      <c r="G10" s="615">
        <v>5</v>
      </c>
      <c r="H10" s="615">
        <v>6</v>
      </c>
      <c r="I10" s="615">
        <v>11</v>
      </c>
      <c r="J10" s="602">
        <v>0</v>
      </c>
      <c r="K10" s="602">
        <v>0</v>
      </c>
      <c r="L10" s="602">
        <v>0</v>
      </c>
      <c r="M10" s="602">
        <v>0</v>
      </c>
      <c r="N10" s="614">
        <v>0</v>
      </c>
      <c r="O10" s="615">
        <v>0</v>
      </c>
      <c r="P10" s="615">
        <v>6</v>
      </c>
      <c r="Q10" s="615">
        <v>6</v>
      </c>
      <c r="R10" s="602">
        <v>0</v>
      </c>
      <c r="S10" s="602">
        <v>0</v>
      </c>
      <c r="T10" s="602">
        <v>0</v>
      </c>
      <c r="U10" s="602">
        <v>0</v>
      </c>
      <c r="V10" s="614">
        <v>0</v>
      </c>
      <c r="W10" s="615">
        <v>5</v>
      </c>
      <c r="X10" s="615">
        <v>13</v>
      </c>
      <c r="Y10" s="615">
        <v>18</v>
      </c>
    </row>
    <row r="11" spans="1:28" ht="30" customHeight="1" x14ac:dyDescent="0.3">
      <c r="A11" s="601" t="s">
        <v>53</v>
      </c>
      <c r="B11" s="602">
        <v>0</v>
      </c>
      <c r="C11" s="602">
        <v>0</v>
      </c>
      <c r="D11" s="602">
        <v>0</v>
      </c>
      <c r="E11" s="602">
        <v>0</v>
      </c>
      <c r="F11" s="614">
        <v>0</v>
      </c>
      <c r="G11" s="615">
        <v>4</v>
      </c>
      <c r="H11" s="615">
        <v>19</v>
      </c>
      <c r="I11" s="615">
        <v>23</v>
      </c>
      <c r="J11" s="602">
        <v>0</v>
      </c>
      <c r="K11" s="602">
        <v>0</v>
      </c>
      <c r="L11" s="602">
        <v>0</v>
      </c>
      <c r="M11" s="602">
        <v>0</v>
      </c>
      <c r="N11" s="614">
        <v>0</v>
      </c>
      <c r="O11" s="615">
        <v>0</v>
      </c>
      <c r="P11" s="615">
        <v>3</v>
      </c>
      <c r="Q11" s="615">
        <v>3</v>
      </c>
      <c r="R11" s="602">
        <v>0</v>
      </c>
      <c r="S11" s="602">
        <v>0</v>
      </c>
      <c r="T11" s="602">
        <v>0</v>
      </c>
      <c r="U11" s="602">
        <v>0</v>
      </c>
      <c r="V11" s="614">
        <v>0</v>
      </c>
      <c r="W11" s="615">
        <v>4</v>
      </c>
      <c r="X11" s="615">
        <v>22</v>
      </c>
      <c r="Y11" s="615">
        <v>26</v>
      </c>
    </row>
    <row r="12" spans="1:28" ht="30" customHeight="1" x14ac:dyDescent="0.3">
      <c r="A12" s="601" t="s">
        <v>208</v>
      </c>
      <c r="B12" s="602">
        <v>0</v>
      </c>
      <c r="C12" s="602">
        <v>0</v>
      </c>
      <c r="D12" s="602">
        <v>0</v>
      </c>
      <c r="E12" s="602">
        <v>0</v>
      </c>
      <c r="F12" s="614">
        <v>1</v>
      </c>
      <c r="G12" s="615">
        <v>2</v>
      </c>
      <c r="H12" s="615">
        <v>3</v>
      </c>
      <c r="I12" s="615">
        <v>6</v>
      </c>
      <c r="J12" s="602">
        <v>0</v>
      </c>
      <c r="K12" s="602">
        <v>0</v>
      </c>
      <c r="L12" s="602">
        <v>0</v>
      </c>
      <c r="M12" s="602">
        <v>0</v>
      </c>
      <c r="N12" s="614">
        <v>0</v>
      </c>
      <c r="O12" s="615">
        <v>1</v>
      </c>
      <c r="P12" s="615">
        <v>1</v>
      </c>
      <c r="Q12" s="615">
        <v>2</v>
      </c>
      <c r="R12" s="602">
        <v>0</v>
      </c>
      <c r="S12" s="602">
        <v>0</v>
      </c>
      <c r="T12" s="602">
        <v>0</v>
      </c>
      <c r="U12" s="602">
        <v>0</v>
      </c>
      <c r="V12" s="614">
        <v>1</v>
      </c>
      <c r="W12" s="615">
        <v>3</v>
      </c>
      <c r="X12" s="615">
        <v>4</v>
      </c>
      <c r="Y12" s="615">
        <v>8</v>
      </c>
    </row>
    <row r="13" spans="1:28" ht="30" customHeight="1" x14ac:dyDescent="0.3">
      <c r="A13" s="601" t="s">
        <v>453</v>
      </c>
      <c r="B13" s="602">
        <v>0</v>
      </c>
      <c r="C13" s="602">
        <v>0</v>
      </c>
      <c r="D13" s="602">
        <v>0</v>
      </c>
      <c r="E13" s="602">
        <v>0</v>
      </c>
      <c r="F13" s="614">
        <v>0</v>
      </c>
      <c r="G13" s="615">
        <v>2</v>
      </c>
      <c r="H13" s="615">
        <v>2</v>
      </c>
      <c r="I13" s="615">
        <v>4</v>
      </c>
      <c r="J13" s="602">
        <v>0</v>
      </c>
      <c r="K13" s="602">
        <v>0</v>
      </c>
      <c r="L13" s="602">
        <v>0</v>
      </c>
      <c r="M13" s="602">
        <v>0</v>
      </c>
      <c r="N13" s="614">
        <v>0</v>
      </c>
      <c r="O13" s="615">
        <v>0</v>
      </c>
      <c r="P13" s="615">
        <v>1</v>
      </c>
      <c r="Q13" s="615">
        <v>1</v>
      </c>
      <c r="R13" s="602">
        <v>0</v>
      </c>
      <c r="S13" s="602">
        <v>0</v>
      </c>
      <c r="T13" s="602">
        <v>0</v>
      </c>
      <c r="U13" s="602">
        <v>0</v>
      </c>
      <c r="V13" s="614">
        <v>0</v>
      </c>
      <c r="W13" s="615">
        <v>2</v>
      </c>
      <c r="X13" s="615">
        <v>3</v>
      </c>
      <c r="Y13" s="615">
        <v>5</v>
      </c>
    </row>
    <row r="14" spans="1:28" ht="30" customHeight="1" x14ac:dyDescent="0.3">
      <c r="A14" s="601" t="s">
        <v>56</v>
      </c>
      <c r="B14" s="602">
        <v>0</v>
      </c>
      <c r="C14" s="602">
        <v>1</v>
      </c>
      <c r="D14" s="602">
        <v>1</v>
      </c>
      <c r="E14" s="602">
        <v>2</v>
      </c>
      <c r="F14" s="614">
        <v>5</v>
      </c>
      <c r="G14" s="615">
        <v>14</v>
      </c>
      <c r="H14" s="615">
        <v>25</v>
      </c>
      <c r="I14" s="615">
        <v>44</v>
      </c>
      <c r="J14" s="602">
        <v>0</v>
      </c>
      <c r="K14" s="602">
        <v>0</v>
      </c>
      <c r="L14" s="602">
        <v>0</v>
      </c>
      <c r="M14" s="602">
        <v>0</v>
      </c>
      <c r="N14" s="614">
        <v>0</v>
      </c>
      <c r="O14" s="615">
        <v>11</v>
      </c>
      <c r="P14" s="615">
        <v>45</v>
      </c>
      <c r="Q14" s="615">
        <v>56</v>
      </c>
      <c r="R14" s="602">
        <v>0</v>
      </c>
      <c r="S14" s="602">
        <v>0</v>
      </c>
      <c r="T14" s="602">
        <v>0</v>
      </c>
      <c r="U14" s="602">
        <v>0</v>
      </c>
      <c r="V14" s="614">
        <v>5</v>
      </c>
      <c r="W14" s="615">
        <v>26</v>
      </c>
      <c r="X14" s="615">
        <v>71</v>
      </c>
      <c r="Y14" s="615">
        <v>102</v>
      </c>
    </row>
    <row r="15" spans="1:28" ht="30" customHeight="1" x14ac:dyDescent="0.3">
      <c r="A15" s="606" t="s">
        <v>51</v>
      </c>
      <c r="B15" s="607">
        <v>0</v>
      </c>
      <c r="C15" s="607">
        <v>0</v>
      </c>
      <c r="D15" s="607">
        <v>1</v>
      </c>
      <c r="E15" s="607">
        <v>1</v>
      </c>
      <c r="F15" s="616">
        <v>2</v>
      </c>
      <c r="G15" s="617">
        <v>1</v>
      </c>
      <c r="H15" s="617">
        <v>13</v>
      </c>
      <c r="I15" s="617">
        <v>16</v>
      </c>
      <c r="J15" s="607">
        <v>0</v>
      </c>
      <c r="K15" s="607">
        <v>0</v>
      </c>
      <c r="L15" s="607">
        <v>0</v>
      </c>
      <c r="M15" s="607">
        <v>0</v>
      </c>
      <c r="N15" s="616">
        <v>0</v>
      </c>
      <c r="O15" s="617">
        <v>0</v>
      </c>
      <c r="P15" s="617">
        <v>0</v>
      </c>
      <c r="Q15" s="617">
        <v>0</v>
      </c>
      <c r="R15" s="607">
        <v>0</v>
      </c>
      <c r="S15" s="607">
        <v>0</v>
      </c>
      <c r="T15" s="607">
        <v>0</v>
      </c>
      <c r="U15" s="607">
        <v>0</v>
      </c>
      <c r="V15" s="616">
        <v>2</v>
      </c>
      <c r="W15" s="617">
        <v>1</v>
      </c>
      <c r="X15" s="617">
        <v>14</v>
      </c>
      <c r="Y15" s="617">
        <v>17</v>
      </c>
      <c r="AB15" s="118"/>
    </row>
    <row r="16" spans="1:28" s="255" customFormat="1" ht="25.05" customHeight="1" x14ac:dyDescent="0.3">
      <c r="A16" s="610" t="s">
        <v>204</v>
      </c>
      <c r="B16" s="611">
        <v>1</v>
      </c>
      <c r="C16" s="611">
        <v>15</v>
      </c>
      <c r="D16" s="611">
        <v>13</v>
      </c>
      <c r="E16" s="611">
        <v>29</v>
      </c>
      <c r="F16" s="611">
        <v>65</v>
      </c>
      <c r="G16" s="611">
        <v>748</v>
      </c>
      <c r="H16" s="611">
        <v>993</v>
      </c>
      <c r="I16" s="611">
        <v>1806</v>
      </c>
      <c r="J16" s="611">
        <v>0</v>
      </c>
      <c r="K16" s="612">
        <v>1</v>
      </c>
      <c r="L16" s="612">
        <v>0</v>
      </c>
      <c r="M16" s="612">
        <v>1</v>
      </c>
      <c r="N16" s="612">
        <v>2</v>
      </c>
      <c r="O16" s="612">
        <v>71</v>
      </c>
      <c r="P16" s="612">
        <v>133</v>
      </c>
      <c r="Q16" s="612">
        <v>206</v>
      </c>
      <c r="R16" s="611">
        <v>0</v>
      </c>
      <c r="S16" s="612">
        <v>1</v>
      </c>
      <c r="T16" s="611">
        <v>0</v>
      </c>
      <c r="U16" s="612">
        <v>1</v>
      </c>
      <c r="V16" s="611">
        <v>68</v>
      </c>
      <c r="W16" s="611">
        <v>836</v>
      </c>
      <c r="X16" s="611">
        <v>1139</v>
      </c>
      <c r="Y16" s="611">
        <v>2043</v>
      </c>
      <c r="AB16" s="256"/>
    </row>
    <row r="17" spans="1:25" s="375" customFormat="1" ht="18" customHeight="1" x14ac:dyDescent="0.2">
      <c r="A17" s="371" t="s">
        <v>466</v>
      </c>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row>
    <row r="18" spans="1:25" ht="0.75" customHeight="1" x14ac:dyDescent="0.3">
      <c r="A18" s="177"/>
    </row>
    <row r="19" spans="1:25" ht="15.75" customHeight="1" x14ac:dyDescent="0.3">
      <c r="A19" s="55" t="s">
        <v>425</v>
      </c>
    </row>
    <row r="20" spans="1:25" ht="18" customHeight="1" x14ac:dyDescent="0.3">
      <c r="A20" s="118"/>
    </row>
    <row r="21" spans="1:25" ht="18" customHeight="1" x14ac:dyDescent="0.3">
      <c r="A21" s="118"/>
    </row>
  </sheetData>
  <mergeCells count="6">
    <mergeCell ref="K2:M2"/>
    <mergeCell ref="N2:Q2"/>
    <mergeCell ref="S2:U2"/>
    <mergeCell ref="V2:Y2"/>
    <mergeCell ref="B2:E2"/>
    <mergeCell ref="F2:I2"/>
  </mergeCells>
  <printOptions horizontalCentered="1"/>
  <pageMargins left="0.19685039370078741" right="0.19685039370078741" top="0.35433070866141736" bottom="0.35433070866141736" header="0.31496062992125984" footer="0.31496062992125984"/>
  <pageSetup paperSize="9" scale="9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topLeftCell="A7" zoomScaleNormal="100" zoomScaleSheetLayoutView="100" workbookViewId="0">
      <selection activeCell="J26" sqref="J26"/>
    </sheetView>
  </sheetViews>
  <sheetFormatPr defaultColWidth="9.109375" defaultRowHeight="12" x14ac:dyDescent="0.25"/>
  <cols>
    <col min="1" max="1" width="28.88671875" style="19" customWidth="1"/>
    <col min="2" max="5" width="11.77734375" style="19" customWidth="1"/>
    <col min="6" max="6" width="18.77734375" style="19" customWidth="1"/>
    <col min="7" max="8" width="13.6640625" style="19" customWidth="1"/>
    <col min="9" max="16384" width="9.109375" style="19"/>
  </cols>
  <sheetData>
    <row r="1" spans="1:10" s="421" customFormat="1" ht="40.049999999999997" customHeight="1" x14ac:dyDescent="0.3">
      <c r="A1" s="698" t="s">
        <v>494</v>
      </c>
      <c r="B1" s="698"/>
      <c r="C1" s="698"/>
      <c r="D1" s="698"/>
      <c r="E1" s="698"/>
      <c r="F1" s="698"/>
    </row>
    <row r="2" spans="1:10" ht="40.799999999999997" customHeight="1" x14ac:dyDescent="0.25">
      <c r="A2" s="642" t="s">
        <v>212</v>
      </c>
      <c r="B2" s="752" t="s">
        <v>209</v>
      </c>
      <c r="C2" s="752"/>
      <c r="D2" s="753" t="s">
        <v>210</v>
      </c>
      <c r="E2" s="753"/>
      <c r="F2" s="644" t="s">
        <v>211</v>
      </c>
    </row>
    <row r="3" spans="1:10" ht="14.25" customHeight="1" x14ac:dyDescent="0.25">
      <c r="A3" s="643"/>
      <c r="B3" s="645" t="s">
        <v>190</v>
      </c>
      <c r="C3" s="645" t="s">
        <v>191</v>
      </c>
      <c r="D3" s="646" t="s">
        <v>190</v>
      </c>
      <c r="E3" s="646" t="s">
        <v>191</v>
      </c>
      <c r="F3" s="645" t="s">
        <v>190</v>
      </c>
    </row>
    <row r="4" spans="1:10" s="213" customFormat="1" ht="19.95" customHeight="1" x14ac:dyDescent="0.3">
      <c r="A4" s="618" t="s">
        <v>62</v>
      </c>
      <c r="B4" s="619">
        <v>1241</v>
      </c>
      <c r="C4" s="620">
        <f>SUM(B4)/F4*100</f>
        <v>24.726041044032677</v>
      </c>
      <c r="D4" s="619">
        <v>299</v>
      </c>
      <c r="E4" s="620">
        <f>SUM(D4)/F4*100</f>
        <v>5.9573620243076313</v>
      </c>
      <c r="F4" s="619">
        <f>SUM(F5:F13)</f>
        <v>5019</v>
      </c>
    </row>
    <row r="5" spans="1:10" ht="15" customHeight="1" x14ac:dyDescent="0.25">
      <c r="A5" s="621" t="s">
        <v>63</v>
      </c>
      <c r="B5" s="622">
        <v>136</v>
      </c>
      <c r="C5" s="623">
        <f t="shared" ref="C5:C41" si="0">SUM(B5)/F5*100</f>
        <v>34.430379746835442</v>
      </c>
      <c r="D5" s="624">
        <v>8</v>
      </c>
      <c r="E5" s="625">
        <f t="shared" ref="E5:E41" si="1">SUM(D5)/F5*100</f>
        <v>2.0253164556962027</v>
      </c>
      <c r="F5" s="622">
        <v>395</v>
      </c>
    </row>
    <row r="6" spans="1:10" ht="15" customHeight="1" x14ac:dyDescent="0.25">
      <c r="A6" s="621" t="s">
        <v>64</v>
      </c>
      <c r="B6" s="622">
        <v>59</v>
      </c>
      <c r="C6" s="623">
        <f t="shared" si="0"/>
        <v>24.894514767932492</v>
      </c>
      <c r="D6" s="624">
        <v>7</v>
      </c>
      <c r="E6" s="625">
        <f t="shared" si="1"/>
        <v>2.9535864978902953</v>
      </c>
      <c r="F6" s="622">
        <v>237</v>
      </c>
    </row>
    <row r="7" spans="1:10" ht="15" customHeight="1" x14ac:dyDescent="0.25">
      <c r="A7" s="621" t="s">
        <v>65</v>
      </c>
      <c r="B7" s="622">
        <v>84</v>
      </c>
      <c r="C7" s="623">
        <f t="shared" si="0"/>
        <v>29.268292682926827</v>
      </c>
      <c r="D7" s="624">
        <v>23</v>
      </c>
      <c r="E7" s="625">
        <f t="shared" si="1"/>
        <v>8.0139372822299642</v>
      </c>
      <c r="F7" s="622">
        <v>287</v>
      </c>
    </row>
    <row r="8" spans="1:10" ht="15" customHeight="1" x14ac:dyDescent="0.25">
      <c r="A8" s="621" t="s">
        <v>66</v>
      </c>
      <c r="B8" s="622">
        <v>191</v>
      </c>
      <c r="C8" s="623">
        <f t="shared" si="0"/>
        <v>28.98330804248862</v>
      </c>
      <c r="D8" s="624">
        <v>47</v>
      </c>
      <c r="E8" s="625">
        <f t="shared" si="1"/>
        <v>7.1320182094081943</v>
      </c>
      <c r="F8" s="622">
        <v>659</v>
      </c>
    </row>
    <row r="9" spans="1:10" ht="15" customHeight="1" x14ac:dyDescent="0.25">
      <c r="A9" s="621" t="s">
        <v>67</v>
      </c>
      <c r="B9" s="622">
        <v>155</v>
      </c>
      <c r="C9" s="623">
        <f t="shared" si="0"/>
        <v>22.895125553914326</v>
      </c>
      <c r="D9" s="624">
        <v>49</v>
      </c>
      <c r="E9" s="625">
        <f t="shared" si="1"/>
        <v>7.2378138847858198</v>
      </c>
      <c r="F9" s="622">
        <v>677</v>
      </c>
    </row>
    <row r="10" spans="1:10" ht="15" customHeight="1" x14ac:dyDescent="0.25">
      <c r="A10" s="621" t="s">
        <v>68</v>
      </c>
      <c r="B10" s="622">
        <v>223</v>
      </c>
      <c r="C10" s="623">
        <f t="shared" si="0"/>
        <v>21.756097560975611</v>
      </c>
      <c r="D10" s="624">
        <v>58</v>
      </c>
      <c r="E10" s="625">
        <f t="shared" si="1"/>
        <v>5.6585365853658542</v>
      </c>
      <c r="F10" s="622">
        <v>1025</v>
      </c>
      <c r="J10" s="20"/>
    </row>
    <row r="11" spans="1:10" ht="15" customHeight="1" x14ac:dyDescent="0.25">
      <c r="A11" s="621" t="s">
        <v>69</v>
      </c>
      <c r="B11" s="622">
        <v>101</v>
      </c>
      <c r="C11" s="623">
        <f t="shared" si="0"/>
        <v>23.059360730593607</v>
      </c>
      <c r="D11" s="624">
        <v>12</v>
      </c>
      <c r="E11" s="625">
        <f t="shared" si="1"/>
        <v>2.7397260273972601</v>
      </c>
      <c r="F11" s="622">
        <v>438</v>
      </c>
    </row>
    <row r="12" spans="1:10" ht="15" customHeight="1" x14ac:dyDescent="0.25">
      <c r="A12" s="621" t="s">
        <v>70</v>
      </c>
      <c r="B12" s="622">
        <v>154</v>
      </c>
      <c r="C12" s="623">
        <f t="shared" si="0"/>
        <v>22.481751824817518</v>
      </c>
      <c r="D12" s="624">
        <v>38</v>
      </c>
      <c r="E12" s="625">
        <f t="shared" si="1"/>
        <v>5.5474452554744529</v>
      </c>
      <c r="F12" s="622">
        <v>685</v>
      </c>
    </row>
    <row r="13" spans="1:10" ht="16.95" customHeight="1" x14ac:dyDescent="0.25">
      <c r="A13" s="621" t="s">
        <v>71</v>
      </c>
      <c r="B13" s="622">
        <v>138</v>
      </c>
      <c r="C13" s="623">
        <f t="shared" si="0"/>
        <v>22.402597402597401</v>
      </c>
      <c r="D13" s="624">
        <v>57</v>
      </c>
      <c r="E13" s="625">
        <f t="shared" si="1"/>
        <v>9.2532467532467528</v>
      </c>
      <c r="F13" s="622">
        <v>616</v>
      </c>
    </row>
    <row r="14" spans="1:10" s="213" customFormat="1" ht="19.95" customHeight="1" x14ac:dyDescent="0.3">
      <c r="A14" s="626" t="s">
        <v>72</v>
      </c>
      <c r="B14" s="627">
        <v>1172</v>
      </c>
      <c r="C14" s="628">
        <f t="shared" si="0"/>
        <v>21.336246131440014</v>
      </c>
      <c r="D14" s="627">
        <v>337</v>
      </c>
      <c r="E14" s="628">
        <f t="shared" si="1"/>
        <v>6.1350810121973423</v>
      </c>
      <c r="F14" s="627">
        <f>SUM(F15:F23)</f>
        <v>5493</v>
      </c>
    </row>
    <row r="15" spans="1:10" ht="15" customHeight="1" x14ac:dyDescent="0.25">
      <c r="A15" s="621" t="s">
        <v>73</v>
      </c>
      <c r="B15" s="622">
        <v>145</v>
      </c>
      <c r="C15" s="623">
        <f t="shared" si="0"/>
        <v>18.424396442185515</v>
      </c>
      <c r="D15" s="624">
        <v>70</v>
      </c>
      <c r="E15" s="625">
        <f t="shared" si="1"/>
        <v>8.8945362134688697</v>
      </c>
      <c r="F15" s="622">
        <v>787</v>
      </c>
    </row>
    <row r="16" spans="1:10" ht="15" customHeight="1" x14ac:dyDescent="0.25">
      <c r="A16" s="621" t="s">
        <v>74</v>
      </c>
      <c r="B16" s="622">
        <v>145</v>
      </c>
      <c r="C16" s="623">
        <f t="shared" si="0"/>
        <v>30.462184873949578</v>
      </c>
      <c r="D16" s="624">
        <v>21</v>
      </c>
      <c r="E16" s="625">
        <f t="shared" si="1"/>
        <v>4.4117647058823533</v>
      </c>
      <c r="F16" s="622">
        <v>476</v>
      </c>
    </row>
    <row r="17" spans="1:6" ht="15" customHeight="1" x14ac:dyDescent="0.25">
      <c r="A17" s="621" t="s">
        <v>75</v>
      </c>
      <c r="B17" s="622">
        <v>132</v>
      </c>
      <c r="C17" s="623">
        <f t="shared" si="0"/>
        <v>22.487223168654175</v>
      </c>
      <c r="D17" s="624">
        <v>34</v>
      </c>
      <c r="E17" s="625">
        <f t="shared" si="1"/>
        <v>5.7921635434412266</v>
      </c>
      <c r="F17" s="622">
        <v>587</v>
      </c>
    </row>
    <row r="18" spans="1:6" ht="15" customHeight="1" x14ac:dyDescent="0.25">
      <c r="A18" s="621" t="s">
        <v>76</v>
      </c>
      <c r="B18" s="622">
        <v>178</v>
      </c>
      <c r="C18" s="623">
        <f t="shared" si="0"/>
        <v>24.383561643835616</v>
      </c>
      <c r="D18" s="624">
        <v>30</v>
      </c>
      <c r="E18" s="625">
        <f t="shared" si="1"/>
        <v>4.10958904109589</v>
      </c>
      <c r="F18" s="622">
        <v>730</v>
      </c>
    </row>
    <row r="19" spans="1:6" ht="15" customHeight="1" x14ac:dyDescent="0.25">
      <c r="A19" s="621" t="s">
        <v>77</v>
      </c>
      <c r="B19" s="622">
        <v>140</v>
      </c>
      <c r="C19" s="623">
        <f t="shared" si="0"/>
        <v>14.492753623188406</v>
      </c>
      <c r="D19" s="624">
        <v>47</v>
      </c>
      <c r="E19" s="625">
        <f t="shared" si="1"/>
        <v>4.8654244306418217</v>
      </c>
      <c r="F19" s="622">
        <v>966</v>
      </c>
    </row>
    <row r="20" spans="1:6" ht="15" customHeight="1" x14ac:dyDescent="0.25">
      <c r="A20" s="621" t="s">
        <v>78</v>
      </c>
      <c r="B20" s="622">
        <v>85</v>
      </c>
      <c r="C20" s="623">
        <f t="shared" si="0"/>
        <v>19.187358916478555</v>
      </c>
      <c r="D20" s="624">
        <v>29</v>
      </c>
      <c r="E20" s="625">
        <f t="shared" si="1"/>
        <v>6.5462753950338595</v>
      </c>
      <c r="F20" s="622">
        <v>443</v>
      </c>
    </row>
    <row r="21" spans="1:6" ht="15" customHeight="1" x14ac:dyDescent="0.25">
      <c r="A21" s="621" t="s">
        <v>79</v>
      </c>
      <c r="B21" s="622">
        <v>93</v>
      </c>
      <c r="C21" s="623">
        <f t="shared" si="0"/>
        <v>20.898876404494381</v>
      </c>
      <c r="D21" s="624">
        <v>35</v>
      </c>
      <c r="E21" s="625">
        <f t="shared" si="1"/>
        <v>7.8651685393258424</v>
      </c>
      <c r="F21" s="622">
        <v>445</v>
      </c>
    </row>
    <row r="22" spans="1:6" ht="15" customHeight="1" x14ac:dyDescent="0.25">
      <c r="A22" s="621" t="s">
        <v>80</v>
      </c>
      <c r="B22" s="622">
        <v>102</v>
      </c>
      <c r="C22" s="623">
        <f t="shared" si="0"/>
        <v>31.192660550458719</v>
      </c>
      <c r="D22" s="624">
        <v>27</v>
      </c>
      <c r="E22" s="625">
        <f t="shared" si="1"/>
        <v>8.2568807339449553</v>
      </c>
      <c r="F22" s="622">
        <v>327</v>
      </c>
    </row>
    <row r="23" spans="1:6" ht="16.95" customHeight="1" x14ac:dyDescent="0.25">
      <c r="A23" s="621" t="s">
        <v>81</v>
      </c>
      <c r="B23" s="622">
        <v>152</v>
      </c>
      <c r="C23" s="623">
        <f t="shared" si="0"/>
        <v>20.765027322404372</v>
      </c>
      <c r="D23" s="624">
        <v>44</v>
      </c>
      <c r="E23" s="625">
        <f t="shared" si="1"/>
        <v>6.0109289617486334</v>
      </c>
      <c r="F23" s="622">
        <v>732</v>
      </c>
    </row>
    <row r="24" spans="1:6" s="213" customFormat="1" ht="19.95" customHeight="1" x14ac:dyDescent="0.3">
      <c r="A24" s="629" t="s">
        <v>82</v>
      </c>
      <c r="B24" s="630">
        <v>1050</v>
      </c>
      <c r="C24" s="631">
        <f t="shared" si="0"/>
        <v>20.23121387283237</v>
      </c>
      <c r="D24" s="630">
        <v>380</v>
      </c>
      <c r="E24" s="631">
        <f t="shared" si="1"/>
        <v>7.3217726396917149</v>
      </c>
      <c r="F24" s="630">
        <f>SUM(F25:F32)</f>
        <v>5190</v>
      </c>
    </row>
    <row r="25" spans="1:6" ht="15" customHeight="1" x14ac:dyDescent="0.25">
      <c r="A25" s="621" t="s">
        <v>83</v>
      </c>
      <c r="B25" s="622">
        <v>126</v>
      </c>
      <c r="C25" s="623">
        <f t="shared" si="0"/>
        <v>14.600231749710312</v>
      </c>
      <c r="D25" s="624">
        <v>76</v>
      </c>
      <c r="E25" s="625">
        <f t="shared" si="1"/>
        <v>8.8064889918887594</v>
      </c>
      <c r="F25" s="622">
        <v>863</v>
      </c>
    </row>
    <row r="26" spans="1:6" ht="15" customHeight="1" x14ac:dyDescent="0.25">
      <c r="A26" s="621" t="s">
        <v>84</v>
      </c>
      <c r="B26" s="622">
        <v>81</v>
      </c>
      <c r="C26" s="623">
        <f t="shared" si="0"/>
        <v>23.275862068965516</v>
      </c>
      <c r="D26" s="624">
        <v>32</v>
      </c>
      <c r="E26" s="625">
        <f t="shared" si="1"/>
        <v>9.1954022988505741</v>
      </c>
      <c r="F26" s="622">
        <v>348</v>
      </c>
    </row>
    <row r="27" spans="1:6" ht="15" customHeight="1" x14ac:dyDescent="0.25">
      <c r="A27" s="621" t="s">
        <v>85</v>
      </c>
      <c r="B27" s="622">
        <v>72</v>
      </c>
      <c r="C27" s="623">
        <f t="shared" si="0"/>
        <v>19.098143236074268</v>
      </c>
      <c r="D27" s="624">
        <v>11</v>
      </c>
      <c r="E27" s="625">
        <f t="shared" si="1"/>
        <v>2.9177718832891246</v>
      </c>
      <c r="F27" s="622">
        <v>377</v>
      </c>
    </row>
    <row r="28" spans="1:6" ht="15" customHeight="1" x14ac:dyDescent="0.25">
      <c r="A28" s="621" t="s">
        <v>86</v>
      </c>
      <c r="B28" s="622">
        <v>242</v>
      </c>
      <c r="C28" s="623">
        <f t="shared" si="0"/>
        <v>21.511111111111113</v>
      </c>
      <c r="D28" s="624">
        <v>74</v>
      </c>
      <c r="E28" s="625">
        <f t="shared" si="1"/>
        <v>6.5777777777777784</v>
      </c>
      <c r="F28" s="622">
        <v>1125</v>
      </c>
    </row>
    <row r="29" spans="1:6" ht="15" customHeight="1" x14ac:dyDescent="0.25">
      <c r="A29" s="621" t="s">
        <v>87</v>
      </c>
      <c r="B29" s="622">
        <v>158</v>
      </c>
      <c r="C29" s="623">
        <f t="shared" si="0"/>
        <v>19.849246231155778</v>
      </c>
      <c r="D29" s="624">
        <v>73</v>
      </c>
      <c r="E29" s="625">
        <f t="shared" si="1"/>
        <v>9.1708542713567827</v>
      </c>
      <c r="F29" s="622">
        <v>796</v>
      </c>
    </row>
    <row r="30" spans="1:6" ht="15" customHeight="1" x14ac:dyDescent="0.25">
      <c r="A30" s="621" t="s">
        <v>88</v>
      </c>
      <c r="B30" s="622">
        <v>52</v>
      </c>
      <c r="C30" s="623">
        <f t="shared" si="0"/>
        <v>14.772727272727273</v>
      </c>
      <c r="D30" s="624">
        <v>13</v>
      </c>
      <c r="E30" s="625">
        <f t="shared" si="1"/>
        <v>3.6931818181818183</v>
      </c>
      <c r="F30" s="622">
        <v>352</v>
      </c>
    </row>
    <row r="31" spans="1:6" ht="15" customHeight="1" x14ac:dyDescent="0.25">
      <c r="A31" s="621" t="s">
        <v>89</v>
      </c>
      <c r="B31" s="622">
        <v>217</v>
      </c>
      <c r="C31" s="623">
        <f t="shared" si="0"/>
        <v>25.710900473933652</v>
      </c>
      <c r="D31" s="624">
        <v>58</v>
      </c>
      <c r="E31" s="625">
        <f t="shared" si="1"/>
        <v>6.8720379146919433</v>
      </c>
      <c r="F31" s="622">
        <v>844</v>
      </c>
    </row>
    <row r="32" spans="1:6" ht="16.95" customHeight="1" x14ac:dyDescent="0.25">
      <c r="A32" s="621" t="s">
        <v>213</v>
      </c>
      <c r="B32" s="622">
        <v>102</v>
      </c>
      <c r="C32" s="623">
        <f t="shared" si="0"/>
        <v>21.030927835051546</v>
      </c>
      <c r="D32" s="624">
        <v>43</v>
      </c>
      <c r="E32" s="625">
        <f t="shared" si="1"/>
        <v>8.8659793814432994</v>
      </c>
      <c r="F32" s="622">
        <v>485</v>
      </c>
    </row>
    <row r="33" spans="1:6" s="213" customFormat="1" ht="19.95" customHeight="1" x14ac:dyDescent="0.3">
      <c r="A33" s="632" t="s">
        <v>214</v>
      </c>
      <c r="B33" s="633">
        <v>1027</v>
      </c>
      <c r="C33" s="634">
        <f t="shared" si="0"/>
        <v>25.829979879275655</v>
      </c>
      <c r="D33" s="633">
        <v>235</v>
      </c>
      <c r="E33" s="634">
        <f t="shared" si="1"/>
        <v>5.9104627766599593</v>
      </c>
      <c r="F33" s="633">
        <f>SUM(F34:F39)</f>
        <v>3976</v>
      </c>
    </row>
    <row r="34" spans="1:6" ht="15" customHeight="1" x14ac:dyDescent="0.25">
      <c r="A34" s="621" t="s">
        <v>92</v>
      </c>
      <c r="B34" s="622">
        <v>180</v>
      </c>
      <c r="C34" s="623">
        <f t="shared" si="0"/>
        <v>25.459688826025463</v>
      </c>
      <c r="D34" s="624">
        <v>44</v>
      </c>
      <c r="E34" s="625">
        <f t="shared" si="1"/>
        <v>6.2234794908062234</v>
      </c>
      <c r="F34" s="622">
        <v>707</v>
      </c>
    </row>
    <row r="35" spans="1:6" ht="15" customHeight="1" x14ac:dyDescent="0.25">
      <c r="A35" s="621" t="s">
        <v>93</v>
      </c>
      <c r="B35" s="622">
        <v>97</v>
      </c>
      <c r="C35" s="623">
        <f t="shared" si="0"/>
        <v>26.575342465753426</v>
      </c>
      <c r="D35" s="624">
        <v>21</v>
      </c>
      <c r="E35" s="625">
        <f t="shared" si="1"/>
        <v>5.7534246575342465</v>
      </c>
      <c r="F35" s="622">
        <v>365</v>
      </c>
    </row>
    <row r="36" spans="1:6" ht="15" customHeight="1" x14ac:dyDescent="0.25">
      <c r="A36" s="621" t="s">
        <v>94</v>
      </c>
      <c r="B36" s="622">
        <v>300</v>
      </c>
      <c r="C36" s="623">
        <f t="shared" si="0"/>
        <v>31.413612565445025</v>
      </c>
      <c r="D36" s="624">
        <v>58</v>
      </c>
      <c r="E36" s="625">
        <f t="shared" si="1"/>
        <v>6.0732984293193715</v>
      </c>
      <c r="F36" s="622">
        <v>955</v>
      </c>
    </row>
    <row r="37" spans="1:6" ht="15" customHeight="1" x14ac:dyDescent="0.25">
      <c r="A37" s="621" t="s">
        <v>95</v>
      </c>
      <c r="B37" s="622">
        <v>128</v>
      </c>
      <c r="C37" s="623">
        <f t="shared" si="0"/>
        <v>21.333333333333336</v>
      </c>
      <c r="D37" s="624">
        <v>18</v>
      </c>
      <c r="E37" s="625">
        <f t="shared" si="1"/>
        <v>3</v>
      </c>
      <c r="F37" s="622">
        <v>600</v>
      </c>
    </row>
    <row r="38" spans="1:6" ht="15" customHeight="1" x14ac:dyDescent="0.25">
      <c r="A38" s="621" t="s">
        <v>96</v>
      </c>
      <c r="B38" s="622">
        <v>153</v>
      </c>
      <c r="C38" s="623">
        <f t="shared" si="0"/>
        <v>23.14674735249622</v>
      </c>
      <c r="D38" s="624">
        <v>23</v>
      </c>
      <c r="E38" s="625">
        <f t="shared" si="1"/>
        <v>3.4795763993948561</v>
      </c>
      <c r="F38" s="622">
        <v>661</v>
      </c>
    </row>
    <row r="39" spans="1:6" ht="16.95" customHeight="1" x14ac:dyDescent="0.25">
      <c r="A39" s="621" t="s">
        <v>97</v>
      </c>
      <c r="B39" s="622">
        <v>169</v>
      </c>
      <c r="C39" s="623">
        <f t="shared" si="0"/>
        <v>24.563953488372093</v>
      </c>
      <c r="D39" s="624">
        <v>71</v>
      </c>
      <c r="E39" s="625">
        <f t="shared" si="1"/>
        <v>10.319767441860465</v>
      </c>
      <c r="F39" s="622">
        <v>688</v>
      </c>
    </row>
    <row r="40" spans="1:6" ht="19.95" customHeight="1" x14ac:dyDescent="0.25">
      <c r="A40" s="635" t="s">
        <v>215</v>
      </c>
      <c r="B40" s="636">
        <v>0</v>
      </c>
      <c r="C40" s="637">
        <f t="shared" si="0"/>
        <v>0</v>
      </c>
      <c r="D40" s="636">
        <v>1</v>
      </c>
      <c r="E40" s="637">
        <f t="shared" si="1"/>
        <v>50</v>
      </c>
      <c r="F40" s="638">
        <v>2</v>
      </c>
    </row>
    <row r="41" spans="1:6" ht="19.95" customHeight="1" x14ac:dyDescent="0.25">
      <c r="A41" s="639" t="s">
        <v>165</v>
      </c>
      <c r="B41" s="640">
        <v>4490</v>
      </c>
      <c r="C41" s="641">
        <f t="shared" si="0"/>
        <v>22.815040650406505</v>
      </c>
      <c r="D41" s="640">
        <v>1252</v>
      </c>
      <c r="E41" s="641">
        <f t="shared" si="1"/>
        <v>6.3617886178861784</v>
      </c>
      <c r="F41" s="640">
        <v>19680</v>
      </c>
    </row>
    <row r="42" spans="1:6" s="647" customFormat="1" ht="34.950000000000003" customHeight="1" x14ac:dyDescent="0.15">
      <c r="A42" s="754" t="s">
        <v>551</v>
      </c>
      <c r="B42" s="754"/>
      <c r="C42" s="754"/>
      <c r="D42" s="754"/>
      <c r="E42" s="754"/>
      <c r="F42" s="754"/>
    </row>
    <row r="43" spans="1:6" s="648" customFormat="1" ht="12" customHeight="1" x14ac:dyDescent="0.15">
      <c r="A43" s="648" t="s">
        <v>550</v>
      </c>
    </row>
  </sheetData>
  <mergeCells count="4">
    <mergeCell ref="B2:C2"/>
    <mergeCell ref="D2:E2"/>
    <mergeCell ref="A1:F1"/>
    <mergeCell ref="A42:F42"/>
  </mergeCells>
  <printOptions horizontalCentered="1"/>
  <pageMargins left="0.39370078740157483" right="0.39370078740157483" top="0.59055118110236227" bottom="0.31496062992125984" header="0" footer="0"/>
  <pageSetup paperSize="9" fitToWidth="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view="pageBreakPreview" zoomScale="115" zoomScaleNormal="100" zoomScaleSheetLayoutView="115" workbookViewId="0">
      <selection sqref="A1:XFD1"/>
    </sheetView>
  </sheetViews>
  <sheetFormatPr defaultColWidth="9.109375" defaultRowHeight="13.8" x14ac:dyDescent="0.3"/>
  <cols>
    <col min="1" max="1" width="30.5546875" style="21" customWidth="1"/>
    <col min="2" max="2" width="14.109375" style="25" customWidth="1"/>
    <col min="3" max="3" width="14.5546875" style="25" customWidth="1"/>
    <col min="4" max="4" width="9.88671875" style="25" customWidth="1"/>
    <col min="5" max="5" width="14.88671875" style="25" customWidth="1"/>
    <col min="6" max="6" width="14.44140625" style="25" customWidth="1"/>
    <col min="7" max="7" width="23.109375" style="25" customWidth="1"/>
    <col min="8" max="16384" width="9.109375" style="25"/>
  </cols>
  <sheetData>
    <row r="1" spans="1:7" s="516" customFormat="1" ht="30" customHeight="1" x14ac:dyDescent="0.3">
      <c r="A1" s="755" t="s">
        <v>390</v>
      </c>
      <c r="B1" s="755"/>
      <c r="C1" s="755"/>
      <c r="D1" s="755"/>
      <c r="E1" s="755"/>
      <c r="F1" s="755"/>
      <c r="G1" s="755"/>
    </row>
    <row r="2" spans="1:7" ht="57.75" customHeight="1" x14ac:dyDescent="0.3">
      <c r="A2" s="120"/>
      <c r="B2" s="121" t="s">
        <v>216</v>
      </c>
      <c r="C2" s="121" t="s">
        <v>217</v>
      </c>
      <c r="D2" s="121" t="s">
        <v>218</v>
      </c>
      <c r="E2" s="121" t="s">
        <v>219</v>
      </c>
      <c r="F2" s="121" t="s">
        <v>220</v>
      </c>
      <c r="G2" s="122" t="s">
        <v>221</v>
      </c>
    </row>
    <row r="3" spans="1:7" s="102" customFormat="1" ht="18" customHeight="1" x14ac:dyDescent="0.3">
      <c r="A3" s="377" t="s">
        <v>222</v>
      </c>
      <c r="B3" s="225">
        <v>0</v>
      </c>
      <c r="C3" s="226">
        <v>4</v>
      </c>
      <c r="D3" s="225">
        <v>876</v>
      </c>
      <c r="E3" s="226">
        <v>13</v>
      </c>
      <c r="F3" s="226">
        <v>20</v>
      </c>
      <c r="G3" s="225">
        <v>913</v>
      </c>
    </row>
    <row r="4" spans="1:7" s="102" customFormat="1" ht="18" customHeight="1" x14ac:dyDescent="0.3">
      <c r="A4" s="200" t="s">
        <v>6</v>
      </c>
      <c r="B4" s="110">
        <v>176</v>
      </c>
      <c r="C4" s="111">
        <v>93</v>
      </c>
      <c r="D4" s="110">
        <v>2634</v>
      </c>
      <c r="E4" s="111">
        <v>208</v>
      </c>
      <c r="F4" s="111">
        <v>176</v>
      </c>
      <c r="G4" s="110">
        <v>3287</v>
      </c>
    </row>
    <row r="5" spans="1:7" s="102" customFormat="1" ht="18" customHeight="1" x14ac:dyDescent="0.3">
      <c r="A5" s="343" t="s">
        <v>223</v>
      </c>
      <c r="B5" s="228">
        <v>1642</v>
      </c>
      <c r="C5" s="229">
        <v>633</v>
      </c>
      <c r="D5" s="228">
        <v>3787</v>
      </c>
      <c r="E5" s="229">
        <v>632</v>
      </c>
      <c r="F5" s="229">
        <v>625</v>
      </c>
      <c r="G5" s="228">
        <v>7319</v>
      </c>
    </row>
    <row r="6" spans="1:7" s="102" customFormat="1" ht="18" customHeight="1" x14ac:dyDescent="0.3">
      <c r="A6" s="378" t="s">
        <v>106</v>
      </c>
      <c r="B6" s="332">
        <v>1818</v>
      </c>
      <c r="C6" s="332">
        <v>730</v>
      </c>
      <c r="D6" s="332">
        <v>7297</v>
      </c>
      <c r="E6" s="332">
        <v>853</v>
      </c>
      <c r="F6" s="332">
        <v>821</v>
      </c>
      <c r="G6" s="332">
        <v>11519</v>
      </c>
    </row>
    <row r="7" spans="1:7" ht="20.25" customHeight="1" x14ac:dyDescent="0.3">
      <c r="A7" s="172" t="s">
        <v>425</v>
      </c>
      <c r="B7" s="8"/>
      <c r="C7" s="8"/>
      <c r="D7" s="8"/>
      <c r="E7" s="8"/>
      <c r="F7" s="8"/>
      <c r="G7" s="8"/>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view="pageBreakPreview" zoomScaleNormal="100" zoomScaleSheetLayoutView="100" workbookViewId="0">
      <selection sqref="A1:XFD1"/>
    </sheetView>
  </sheetViews>
  <sheetFormatPr defaultRowHeight="14.25" customHeight="1" x14ac:dyDescent="0.3"/>
  <cols>
    <col min="1" max="1" width="64.5546875" style="25" customWidth="1"/>
    <col min="2" max="2" width="9.109375" style="29"/>
    <col min="3" max="255" width="9.109375" style="25"/>
    <col min="256" max="256" width="64.5546875" style="25" customWidth="1"/>
    <col min="257" max="511" width="9.109375" style="25"/>
    <col min="512" max="512" width="64.5546875" style="25" customWidth="1"/>
    <col min="513" max="767" width="9.109375" style="25"/>
    <col min="768" max="768" width="64.5546875" style="25" customWidth="1"/>
    <col min="769" max="1023" width="9.109375" style="25"/>
    <col min="1024" max="1024" width="64.5546875" style="25" customWidth="1"/>
    <col min="1025" max="1279" width="9.109375" style="25"/>
    <col min="1280" max="1280" width="64.5546875" style="25" customWidth="1"/>
    <col min="1281" max="1535" width="9.109375" style="25"/>
    <col min="1536" max="1536" width="64.5546875" style="25" customWidth="1"/>
    <col min="1537" max="1791" width="9.109375" style="25"/>
    <col min="1792" max="1792" width="64.5546875" style="25" customWidth="1"/>
    <col min="1793" max="2047" width="9.109375" style="25"/>
    <col min="2048" max="2048" width="64.5546875" style="25" customWidth="1"/>
    <col min="2049" max="2303" width="9.109375" style="25"/>
    <col min="2304" max="2304" width="64.5546875" style="25" customWidth="1"/>
    <col min="2305" max="2559" width="9.109375" style="25"/>
    <col min="2560" max="2560" width="64.5546875" style="25" customWidth="1"/>
    <col min="2561" max="2815" width="9.109375" style="25"/>
    <col min="2816" max="2816" width="64.5546875" style="25" customWidth="1"/>
    <col min="2817" max="3071" width="9.109375" style="25"/>
    <col min="3072" max="3072" width="64.5546875" style="25" customWidth="1"/>
    <col min="3073" max="3327" width="9.109375" style="25"/>
    <col min="3328" max="3328" width="64.5546875" style="25" customWidth="1"/>
    <col min="3329" max="3583" width="9.109375" style="25"/>
    <col min="3584" max="3584" width="64.5546875" style="25" customWidth="1"/>
    <col min="3585" max="3839" width="9.109375" style="25"/>
    <col min="3840" max="3840" width="64.5546875" style="25" customWidth="1"/>
    <col min="3841" max="4095" width="9.109375" style="25"/>
    <col min="4096" max="4096" width="64.5546875" style="25" customWidth="1"/>
    <col min="4097" max="4351" width="9.109375" style="25"/>
    <col min="4352" max="4352" width="64.5546875" style="25" customWidth="1"/>
    <col min="4353" max="4607" width="9.109375" style="25"/>
    <col min="4608" max="4608" width="64.5546875" style="25" customWidth="1"/>
    <col min="4609" max="4863" width="9.109375" style="25"/>
    <col min="4864" max="4864" width="64.5546875" style="25" customWidth="1"/>
    <col min="4865" max="5119" width="9.109375" style="25"/>
    <col min="5120" max="5120" width="64.5546875" style="25" customWidth="1"/>
    <col min="5121" max="5375" width="9.109375" style="25"/>
    <col min="5376" max="5376" width="64.5546875" style="25" customWidth="1"/>
    <col min="5377" max="5631" width="9.109375" style="25"/>
    <col min="5632" max="5632" width="64.5546875" style="25" customWidth="1"/>
    <col min="5633" max="5887" width="9.109375" style="25"/>
    <col min="5888" max="5888" width="64.5546875" style="25" customWidth="1"/>
    <col min="5889" max="6143" width="9.109375" style="25"/>
    <col min="6144" max="6144" width="64.5546875" style="25" customWidth="1"/>
    <col min="6145" max="6399" width="9.109375" style="25"/>
    <col min="6400" max="6400" width="64.5546875" style="25" customWidth="1"/>
    <col min="6401" max="6655" width="9.109375" style="25"/>
    <col min="6656" max="6656" width="64.5546875" style="25" customWidth="1"/>
    <col min="6657" max="6911" width="9.109375" style="25"/>
    <col min="6912" max="6912" width="64.5546875" style="25" customWidth="1"/>
    <col min="6913" max="7167" width="9.109375" style="25"/>
    <col min="7168" max="7168" width="64.5546875" style="25" customWidth="1"/>
    <col min="7169" max="7423" width="9.109375" style="25"/>
    <col min="7424" max="7424" width="64.5546875" style="25" customWidth="1"/>
    <col min="7425" max="7679" width="9.109375" style="25"/>
    <col min="7680" max="7680" width="64.5546875" style="25" customWidth="1"/>
    <col min="7681" max="7935" width="9.109375" style="25"/>
    <col min="7936" max="7936" width="64.5546875" style="25" customWidth="1"/>
    <col min="7937" max="8191" width="9.109375" style="25"/>
    <col min="8192" max="8192" width="64.5546875" style="25" customWidth="1"/>
    <col min="8193" max="8447" width="9.109375" style="25"/>
    <col min="8448" max="8448" width="64.5546875" style="25" customWidth="1"/>
    <col min="8449" max="8703" width="9.109375" style="25"/>
    <col min="8704" max="8704" width="64.5546875" style="25" customWidth="1"/>
    <col min="8705" max="8959" width="9.109375" style="25"/>
    <col min="8960" max="8960" width="64.5546875" style="25" customWidth="1"/>
    <col min="8961" max="9215" width="9.109375" style="25"/>
    <col min="9216" max="9216" width="64.5546875" style="25" customWidth="1"/>
    <col min="9217" max="9471" width="9.109375" style="25"/>
    <col min="9472" max="9472" width="64.5546875" style="25" customWidth="1"/>
    <col min="9473" max="9727" width="9.109375" style="25"/>
    <col min="9728" max="9728" width="64.5546875" style="25" customWidth="1"/>
    <col min="9729" max="9983" width="9.109375" style="25"/>
    <col min="9984" max="9984" width="64.5546875" style="25" customWidth="1"/>
    <col min="9985" max="10239" width="9.109375" style="25"/>
    <col min="10240" max="10240" width="64.5546875" style="25" customWidth="1"/>
    <col min="10241" max="10495" width="9.109375" style="25"/>
    <col min="10496" max="10496" width="64.5546875" style="25" customWidth="1"/>
    <col min="10497" max="10751" width="9.109375" style="25"/>
    <col min="10752" max="10752" width="64.5546875" style="25" customWidth="1"/>
    <col min="10753" max="11007" width="9.109375" style="25"/>
    <col min="11008" max="11008" width="64.5546875" style="25" customWidth="1"/>
    <col min="11009" max="11263" width="9.109375" style="25"/>
    <col min="11264" max="11264" width="64.5546875" style="25" customWidth="1"/>
    <col min="11265" max="11519" width="9.109375" style="25"/>
    <col min="11520" max="11520" width="64.5546875" style="25" customWidth="1"/>
    <col min="11521" max="11775" width="9.109375" style="25"/>
    <col min="11776" max="11776" width="64.5546875" style="25" customWidth="1"/>
    <col min="11777" max="12031" width="9.109375" style="25"/>
    <col min="12032" max="12032" width="64.5546875" style="25" customWidth="1"/>
    <col min="12033" max="12287" width="9.109375" style="25"/>
    <col min="12288" max="12288" width="64.5546875" style="25" customWidth="1"/>
    <col min="12289" max="12543" width="9.109375" style="25"/>
    <col min="12544" max="12544" width="64.5546875" style="25" customWidth="1"/>
    <col min="12545" max="12799" width="9.109375" style="25"/>
    <col min="12800" max="12800" width="64.5546875" style="25" customWidth="1"/>
    <col min="12801" max="13055" width="9.109375" style="25"/>
    <col min="13056" max="13056" width="64.5546875" style="25" customWidth="1"/>
    <col min="13057" max="13311" width="9.109375" style="25"/>
    <col min="13312" max="13312" width="64.5546875" style="25" customWidth="1"/>
    <col min="13313" max="13567" width="9.109375" style="25"/>
    <col min="13568" max="13568" width="64.5546875" style="25" customWidth="1"/>
    <col min="13569" max="13823" width="9.109375" style="25"/>
    <col min="13824" max="13824" width="64.5546875" style="25" customWidth="1"/>
    <col min="13825" max="14079" width="9.109375" style="25"/>
    <col min="14080" max="14080" width="64.5546875" style="25" customWidth="1"/>
    <col min="14081" max="14335" width="9.109375" style="25"/>
    <col min="14336" max="14336" width="64.5546875" style="25" customWidth="1"/>
    <col min="14337" max="14591" width="9.109375" style="25"/>
    <col min="14592" max="14592" width="64.5546875" style="25" customWidth="1"/>
    <col min="14593" max="14847" width="9.109375" style="25"/>
    <col min="14848" max="14848" width="64.5546875" style="25" customWidth="1"/>
    <col min="14849" max="15103" width="9.109375" style="25"/>
    <col min="15104" max="15104" width="64.5546875" style="25" customWidth="1"/>
    <col min="15105" max="15359" width="9.109375" style="25"/>
    <col min="15360" max="15360" width="64.5546875" style="25" customWidth="1"/>
    <col min="15361" max="15615" width="9.109375" style="25"/>
    <col min="15616" max="15616" width="64.5546875" style="25" customWidth="1"/>
    <col min="15617" max="15871" width="9.109375" style="25"/>
    <col min="15872" max="15872" width="64.5546875" style="25" customWidth="1"/>
    <col min="15873" max="16127" width="9.109375" style="25"/>
    <col min="16128" max="16128" width="64.5546875" style="25" customWidth="1"/>
    <col min="16129" max="16384" width="9.109375" style="25"/>
  </cols>
  <sheetData>
    <row r="1" spans="1:2" s="516" customFormat="1" ht="30" customHeight="1" x14ac:dyDescent="0.3">
      <c r="A1" s="755" t="s">
        <v>391</v>
      </c>
      <c r="B1" s="755"/>
    </row>
    <row r="2" spans="1:2" s="8" customFormat="1" ht="33" customHeight="1" x14ac:dyDescent="0.2">
      <c r="A2" s="92" t="s">
        <v>224</v>
      </c>
      <c r="B2" s="93">
        <v>2548</v>
      </c>
    </row>
    <row r="3" spans="1:2" s="45" customFormat="1" ht="20.100000000000001" customHeight="1" x14ac:dyDescent="0.25">
      <c r="A3" s="78" t="s">
        <v>225</v>
      </c>
      <c r="B3" s="79">
        <v>9968</v>
      </c>
    </row>
    <row r="4" spans="1:2" s="8" customFormat="1" ht="20.100000000000001" customHeight="1" x14ac:dyDescent="0.2">
      <c r="A4" s="80" t="s">
        <v>226</v>
      </c>
      <c r="B4" s="81"/>
    </row>
    <row r="5" spans="1:2" s="8" customFormat="1" ht="20.100000000000001" customHeight="1" x14ac:dyDescent="0.2">
      <c r="A5" s="82" t="s">
        <v>227</v>
      </c>
      <c r="B5" s="83">
        <v>6653</v>
      </c>
    </row>
    <row r="6" spans="1:2" s="8" customFormat="1" ht="20.100000000000001" customHeight="1" x14ac:dyDescent="0.2">
      <c r="A6" s="82" t="s">
        <v>228</v>
      </c>
      <c r="B6" s="83">
        <v>1367</v>
      </c>
    </row>
    <row r="7" spans="1:2" s="8" customFormat="1" ht="20.100000000000001" customHeight="1" x14ac:dyDescent="0.2">
      <c r="A7" s="82" t="s">
        <v>229</v>
      </c>
      <c r="B7" s="83">
        <v>1313</v>
      </c>
    </row>
    <row r="8" spans="1:2" s="8" customFormat="1" ht="20.100000000000001" customHeight="1" x14ac:dyDescent="0.25">
      <c r="A8" s="82" t="s">
        <v>230</v>
      </c>
      <c r="B8" s="83">
        <v>635</v>
      </c>
    </row>
    <row r="9" spans="1:2" s="8" customFormat="1" ht="9.9" customHeight="1" x14ac:dyDescent="0.25">
      <c r="A9" s="82"/>
      <c r="B9" s="83"/>
    </row>
    <row r="10" spans="1:2" s="8" customFormat="1" ht="30" customHeight="1" x14ac:dyDescent="0.25">
      <c r="A10" s="84" t="s">
        <v>231</v>
      </c>
      <c r="B10" s="85">
        <v>1674</v>
      </c>
    </row>
    <row r="11" spans="1:2" s="8" customFormat="1" ht="30" customHeight="1" x14ac:dyDescent="0.25">
      <c r="A11" s="86" t="s">
        <v>232</v>
      </c>
      <c r="B11" s="87">
        <v>14190</v>
      </c>
    </row>
    <row r="12" spans="1:2" s="30" customFormat="1" ht="30" customHeight="1" x14ac:dyDescent="0.25">
      <c r="A12" s="172" t="s">
        <v>425</v>
      </c>
      <c r="B12" s="197"/>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showGridLines="0" view="pageBreakPreview" zoomScale="85" zoomScaleNormal="100" zoomScaleSheetLayoutView="85" workbookViewId="0">
      <selection sqref="A1:XFD1"/>
    </sheetView>
  </sheetViews>
  <sheetFormatPr defaultRowHeight="14.4" x14ac:dyDescent="0.3"/>
  <cols>
    <col min="12" max="12" width="11" customWidth="1"/>
  </cols>
  <sheetData>
    <row r="1" spans="1:1" s="516" customFormat="1" ht="30" customHeight="1" x14ac:dyDescent="0.3">
      <c r="A1" s="376" t="s">
        <v>536</v>
      </c>
    </row>
    <row r="33" spans="1:1" x14ac:dyDescent="0.3">
      <c r="A33" s="55" t="s">
        <v>425</v>
      </c>
    </row>
  </sheetData>
  <printOptions horizontalCentered="1"/>
  <pageMargins left="0.78740157480314965" right="0.39370078740157483" top="0.70866141732283472" bottom="0.39370078740157483"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view="pageBreakPreview" zoomScaleNormal="100" zoomScaleSheetLayoutView="100" workbookViewId="0">
      <selection sqref="A1:XFD1"/>
    </sheetView>
  </sheetViews>
  <sheetFormatPr defaultRowHeight="13.8" x14ac:dyDescent="0.3"/>
  <cols>
    <col min="1" max="1" width="31.109375" style="241" customWidth="1"/>
    <col min="2" max="8" width="9.6640625" style="241" customWidth="1"/>
    <col min="9" max="9" width="10.6640625" style="241" customWidth="1"/>
    <col min="10" max="12" width="9.6640625" style="241" customWidth="1"/>
    <col min="13" max="13" width="6" style="254" customWidth="1"/>
    <col min="14" max="14" width="9.109375" style="240"/>
    <col min="15" max="255" width="9.109375" style="241"/>
    <col min="256" max="256" width="48.109375" style="241" customWidth="1"/>
    <col min="257" max="267" width="9.109375" style="241"/>
    <col min="268" max="268" width="6" style="241" customWidth="1"/>
    <col min="269" max="511" width="9.109375" style="241"/>
    <col min="512" max="512" width="48.109375" style="241" customWidth="1"/>
    <col min="513" max="523" width="9.109375" style="241"/>
    <col min="524" max="524" width="6" style="241" customWidth="1"/>
    <col min="525" max="767" width="9.109375" style="241"/>
    <col min="768" max="768" width="48.109375" style="241" customWidth="1"/>
    <col min="769" max="779" width="9.109375" style="241"/>
    <col min="780" max="780" width="6" style="241" customWidth="1"/>
    <col min="781" max="1023" width="9.109375" style="241"/>
    <col min="1024" max="1024" width="48.109375" style="241" customWidth="1"/>
    <col min="1025" max="1035" width="9.109375" style="241"/>
    <col min="1036" max="1036" width="6" style="241" customWidth="1"/>
    <col min="1037" max="1279" width="9.109375" style="241"/>
    <col min="1280" max="1280" width="48.109375" style="241" customWidth="1"/>
    <col min="1281" max="1291" width="9.109375" style="241"/>
    <col min="1292" max="1292" width="6" style="241" customWidth="1"/>
    <col min="1293" max="1535" width="9.109375" style="241"/>
    <col min="1536" max="1536" width="48.109375" style="241" customWidth="1"/>
    <col min="1537" max="1547" width="9.109375" style="241"/>
    <col min="1548" max="1548" width="6" style="241" customWidth="1"/>
    <col min="1549" max="1791" width="9.109375" style="241"/>
    <col min="1792" max="1792" width="48.109375" style="241" customWidth="1"/>
    <col min="1793" max="1803" width="9.109375" style="241"/>
    <col min="1804" max="1804" width="6" style="241" customWidth="1"/>
    <col min="1805" max="2047" width="9.109375" style="241"/>
    <col min="2048" max="2048" width="48.109375" style="241" customWidth="1"/>
    <col min="2049" max="2059" width="9.109375" style="241"/>
    <col min="2060" max="2060" width="6" style="241" customWidth="1"/>
    <col min="2061" max="2303" width="9.109375" style="241"/>
    <col min="2304" max="2304" width="48.109375" style="241" customWidth="1"/>
    <col min="2305" max="2315" width="9.109375" style="241"/>
    <col min="2316" max="2316" width="6" style="241" customWidth="1"/>
    <col min="2317" max="2559" width="9.109375" style="241"/>
    <col min="2560" max="2560" width="48.109375" style="241" customWidth="1"/>
    <col min="2561" max="2571" width="9.109375" style="241"/>
    <col min="2572" max="2572" width="6" style="241" customWidth="1"/>
    <col min="2573" max="2815" width="9.109375" style="241"/>
    <col min="2816" max="2816" width="48.109375" style="241" customWidth="1"/>
    <col min="2817" max="2827" width="9.109375" style="241"/>
    <col min="2828" max="2828" width="6" style="241" customWidth="1"/>
    <col min="2829" max="3071" width="9.109375" style="241"/>
    <col min="3072" max="3072" width="48.109375" style="241" customWidth="1"/>
    <col min="3073" max="3083" width="9.109375" style="241"/>
    <col min="3084" max="3084" width="6" style="241" customWidth="1"/>
    <col min="3085" max="3327" width="9.109375" style="241"/>
    <col min="3328" max="3328" width="48.109375" style="241" customWidth="1"/>
    <col min="3329" max="3339" width="9.109375" style="241"/>
    <col min="3340" max="3340" width="6" style="241" customWidth="1"/>
    <col min="3341" max="3583" width="9.109375" style="241"/>
    <col min="3584" max="3584" width="48.109375" style="241" customWidth="1"/>
    <col min="3585" max="3595" width="9.109375" style="241"/>
    <col min="3596" max="3596" width="6" style="241" customWidth="1"/>
    <col min="3597" max="3839" width="9.109375" style="241"/>
    <col min="3840" max="3840" width="48.109375" style="241" customWidth="1"/>
    <col min="3841" max="3851" width="9.109375" style="241"/>
    <col min="3852" max="3852" width="6" style="241" customWidth="1"/>
    <col min="3853" max="4095" width="9.109375" style="241"/>
    <col min="4096" max="4096" width="48.109375" style="241" customWidth="1"/>
    <col min="4097" max="4107" width="9.109375" style="241"/>
    <col min="4108" max="4108" width="6" style="241" customWidth="1"/>
    <col min="4109" max="4351" width="9.109375" style="241"/>
    <col min="4352" max="4352" width="48.109375" style="241" customWidth="1"/>
    <col min="4353" max="4363" width="9.109375" style="241"/>
    <col min="4364" max="4364" width="6" style="241" customWidth="1"/>
    <col min="4365" max="4607" width="9.109375" style="241"/>
    <col min="4608" max="4608" width="48.109375" style="241" customWidth="1"/>
    <col min="4609" max="4619" width="9.109375" style="241"/>
    <col min="4620" max="4620" width="6" style="241" customWidth="1"/>
    <col min="4621" max="4863" width="9.109375" style="241"/>
    <col min="4864" max="4864" width="48.109375" style="241" customWidth="1"/>
    <col min="4865" max="4875" width="9.109375" style="241"/>
    <col min="4876" max="4876" width="6" style="241" customWidth="1"/>
    <col min="4877" max="5119" width="9.109375" style="241"/>
    <col min="5120" max="5120" width="48.109375" style="241" customWidth="1"/>
    <col min="5121" max="5131" width="9.109375" style="241"/>
    <col min="5132" max="5132" width="6" style="241" customWidth="1"/>
    <col min="5133" max="5375" width="9.109375" style="241"/>
    <col min="5376" max="5376" width="48.109375" style="241" customWidth="1"/>
    <col min="5377" max="5387" width="9.109375" style="241"/>
    <col min="5388" max="5388" width="6" style="241" customWidth="1"/>
    <col min="5389" max="5631" width="9.109375" style="241"/>
    <col min="5632" max="5632" width="48.109375" style="241" customWidth="1"/>
    <col min="5633" max="5643" width="9.109375" style="241"/>
    <col min="5644" max="5644" width="6" style="241" customWidth="1"/>
    <col min="5645" max="5887" width="9.109375" style="241"/>
    <col min="5888" max="5888" width="48.109375" style="241" customWidth="1"/>
    <col min="5889" max="5899" width="9.109375" style="241"/>
    <col min="5900" max="5900" width="6" style="241" customWidth="1"/>
    <col min="5901" max="6143" width="9.109375" style="241"/>
    <col min="6144" max="6144" width="48.109375" style="241" customWidth="1"/>
    <col min="6145" max="6155" width="9.109375" style="241"/>
    <col min="6156" max="6156" width="6" style="241" customWidth="1"/>
    <col min="6157" max="6399" width="9.109375" style="241"/>
    <col min="6400" max="6400" width="48.109375" style="241" customWidth="1"/>
    <col min="6401" max="6411" width="9.109375" style="241"/>
    <col min="6412" max="6412" width="6" style="241" customWidth="1"/>
    <col min="6413" max="6655" width="9.109375" style="241"/>
    <col min="6656" max="6656" width="48.109375" style="241" customWidth="1"/>
    <col min="6657" max="6667" width="9.109375" style="241"/>
    <col min="6668" max="6668" width="6" style="241" customWidth="1"/>
    <col min="6669" max="6911" width="9.109375" style="241"/>
    <col min="6912" max="6912" width="48.109375" style="241" customWidth="1"/>
    <col min="6913" max="6923" width="9.109375" style="241"/>
    <col min="6924" max="6924" width="6" style="241" customWidth="1"/>
    <col min="6925" max="7167" width="9.109375" style="241"/>
    <col min="7168" max="7168" width="48.109375" style="241" customWidth="1"/>
    <col min="7169" max="7179" width="9.109375" style="241"/>
    <col min="7180" max="7180" width="6" style="241" customWidth="1"/>
    <col min="7181" max="7423" width="9.109375" style="241"/>
    <col min="7424" max="7424" width="48.109375" style="241" customWidth="1"/>
    <col min="7425" max="7435" width="9.109375" style="241"/>
    <col min="7436" max="7436" width="6" style="241" customWidth="1"/>
    <col min="7437" max="7679" width="9.109375" style="241"/>
    <col min="7680" max="7680" width="48.109375" style="241" customWidth="1"/>
    <col min="7681" max="7691" width="9.109375" style="241"/>
    <col min="7692" max="7692" width="6" style="241" customWidth="1"/>
    <col min="7693" max="7935" width="9.109375" style="241"/>
    <col min="7936" max="7936" width="48.109375" style="241" customWidth="1"/>
    <col min="7937" max="7947" width="9.109375" style="241"/>
    <col min="7948" max="7948" width="6" style="241" customWidth="1"/>
    <col min="7949" max="8191" width="9.109375" style="241"/>
    <col min="8192" max="8192" width="48.109375" style="241" customWidth="1"/>
    <col min="8193" max="8203" width="9.109375" style="241"/>
    <col min="8204" max="8204" width="6" style="241" customWidth="1"/>
    <col min="8205" max="8447" width="9.109375" style="241"/>
    <col min="8448" max="8448" width="48.109375" style="241" customWidth="1"/>
    <col min="8449" max="8459" width="9.109375" style="241"/>
    <col min="8460" max="8460" width="6" style="241" customWidth="1"/>
    <col min="8461" max="8703" width="9.109375" style="241"/>
    <col min="8704" max="8704" width="48.109375" style="241" customWidth="1"/>
    <col min="8705" max="8715" width="9.109375" style="241"/>
    <col min="8716" max="8716" width="6" style="241" customWidth="1"/>
    <col min="8717" max="8959" width="9.109375" style="241"/>
    <col min="8960" max="8960" width="48.109375" style="241" customWidth="1"/>
    <col min="8961" max="8971" width="9.109375" style="241"/>
    <col min="8972" max="8972" width="6" style="241" customWidth="1"/>
    <col min="8973" max="9215" width="9.109375" style="241"/>
    <col min="9216" max="9216" width="48.109375" style="241" customWidth="1"/>
    <col min="9217" max="9227" width="9.109375" style="241"/>
    <col min="9228" max="9228" width="6" style="241" customWidth="1"/>
    <col min="9229" max="9471" width="9.109375" style="241"/>
    <col min="9472" max="9472" width="48.109375" style="241" customWidth="1"/>
    <col min="9473" max="9483" width="9.109375" style="241"/>
    <col min="9484" max="9484" width="6" style="241" customWidth="1"/>
    <col min="9485" max="9727" width="9.109375" style="241"/>
    <col min="9728" max="9728" width="48.109375" style="241" customWidth="1"/>
    <col min="9729" max="9739" width="9.109375" style="241"/>
    <col min="9740" max="9740" width="6" style="241" customWidth="1"/>
    <col min="9741" max="9983" width="9.109375" style="241"/>
    <col min="9984" max="9984" width="48.109375" style="241" customWidth="1"/>
    <col min="9985" max="9995" width="9.109375" style="241"/>
    <col min="9996" max="9996" width="6" style="241" customWidth="1"/>
    <col min="9997" max="10239" width="9.109375" style="241"/>
    <col min="10240" max="10240" width="48.109375" style="241" customWidth="1"/>
    <col min="10241" max="10251" width="9.109375" style="241"/>
    <col min="10252" max="10252" width="6" style="241" customWidth="1"/>
    <col min="10253" max="10495" width="9.109375" style="241"/>
    <col min="10496" max="10496" width="48.109375" style="241" customWidth="1"/>
    <col min="10497" max="10507" width="9.109375" style="241"/>
    <col min="10508" max="10508" width="6" style="241" customWidth="1"/>
    <col min="10509" max="10751" width="9.109375" style="241"/>
    <col min="10752" max="10752" width="48.109375" style="241" customWidth="1"/>
    <col min="10753" max="10763" width="9.109375" style="241"/>
    <col min="10764" max="10764" width="6" style="241" customWidth="1"/>
    <col min="10765" max="11007" width="9.109375" style="241"/>
    <col min="11008" max="11008" width="48.109375" style="241" customWidth="1"/>
    <col min="11009" max="11019" width="9.109375" style="241"/>
    <col min="11020" max="11020" width="6" style="241" customWidth="1"/>
    <col min="11021" max="11263" width="9.109375" style="241"/>
    <col min="11264" max="11264" width="48.109375" style="241" customWidth="1"/>
    <col min="11265" max="11275" width="9.109375" style="241"/>
    <col min="11276" max="11276" width="6" style="241" customWidth="1"/>
    <col min="11277" max="11519" width="9.109375" style="241"/>
    <col min="11520" max="11520" width="48.109375" style="241" customWidth="1"/>
    <col min="11521" max="11531" width="9.109375" style="241"/>
    <col min="11532" max="11532" width="6" style="241" customWidth="1"/>
    <col min="11533" max="11775" width="9.109375" style="241"/>
    <col min="11776" max="11776" width="48.109375" style="241" customWidth="1"/>
    <col min="11777" max="11787" width="9.109375" style="241"/>
    <col min="11788" max="11788" width="6" style="241" customWidth="1"/>
    <col min="11789" max="12031" width="9.109375" style="241"/>
    <col min="12032" max="12032" width="48.109375" style="241" customWidth="1"/>
    <col min="12033" max="12043" width="9.109375" style="241"/>
    <col min="12044" max="12044" width="6" style="241" customWidth="1"/>
    <col min="12045" max="12287" width="9.109375" style="241"/>
    <col min="12288" max="12288" width="48.109375" style="241" customWidth="1"/>
    <col min="12289" max="12299" width="9.109375" style="241"/>
    <col min="12300" max="12300" width="6" style="241" customWidth="1"/>
    <col min="12301" max="12543" width="9.109375" style="241"/>
    <col min="12544" max="12544" width="48.109375" style="241" customWidth="1"/>
    <col min="12545" max="12555" width="9.109375" style="241"/>
    <col min="12556" max="12556" width="6" style="241" customWidth="1"/>
    <col min="12557" max="12799" width="9.109375" style="241"/>
    <col min="12800" max="12800" width="48.109375" style="241" customWidth="1"/>
    <col min="12801" max="12811" width="9.109375" style="241"/>
    <col min="12812" max="12812" width="6" style="241" customWidth="1"/>
    <col min="12813" max="13055" width="9.109375" style="241"/>
    <col min="13056" max="13056" width="48.109375" style="241" customWidth="1"/>
    <col min="13057" max="13067" width="9.109375" style="241"/>
    <col min="13068" max="13068" width="6" style="241" customWidth="1"/>
    <col min="13069" max="13311" width="9.109375" style="241"/>
    <col min="13312" max="13312" width="48.109375" style="241" customWidth="1"/>
    <col min="13313" max="13323" width="9.109375" style="241"/>
    <col min="13324" max="13324" width="6" style="241" customWidth="1"/>
    <col min="13325" max="13567" width="9.109375" style="241"/>
    <col min="13568" max="13568" width="48.109375" style="241" customWidth="1"/>
    <col min="13569" max="13579" width="9.109375" style="241"/>
    <col min="13580" max="13580" width="6" style="241" customWidth="1"/>
    <col min="13581" max="13823" width="9.109375" style="241"/>
    <col min="13824" max="13824" width="48.109375" style="241" customWidth="1"/>
    <col min="13825" max="13835" width="9.109375" style="241"/>
    <col min="13836" max="13836" width="6" style="241" customWidth="1"/>
    <col min="13837" max="14079" width="9.109375" style="241"/>
    <col min="14080" max="14080" width="48.109375" style="241" customWidth="1"/>
    <col min="14081" max="14091" width="9.109375" style="241"/>
    <col min="14092" max="14092" width="6" style="241" customWidth="1"/>
    <col min="14093" max="14335" width="9.109375" style="241"/>
    <col min="14336" max="14336" width="48.109375" style="241" customWidth="1"/>
    <col min="14337" max="14347" width="9.109375" style="241"/>
    <col min="14348" max="14348" width="6" style="241" customWidth="1"/>
    <col min="14349" max="14591" width="9.109375" style="241"/>
    <col min="14592" max="14592" width="48.109375" style="241" customWidth="1"/>
    <col min="14593" max="14603" width="9.109375" style="241"/>
    <col min="14604" max="14604" width="6" style="241" customWidth="1"/>
    <col min="14605" max="14847" width="9.109375" style="241"/>
    <col min="14848" max="14848" width="48.109375" style="241" customWidth="1"/>
    <col min="14849" max="14859" width="9.109375" style="241"/>
    <col min="14860" max="14860" width="6" style="241" customWidth="1"/>
    <col min="14861" max="15103" width="9.109375" style="241"/>
    <col min="15104" max="15104" width="48.109375" style="241" customWidth="1"/>
    <col min="15105" max="15115" width="9.109375" style="241"/>
    <col min="15116" max="15116" width="6" style="241" customWidth="1"/>
    <col min="15117" max="15359" width="9.109375" style="241"/>
    <col min="15360" max="15360" width="48.109375" style="241" customWidth="1"/>
    <col min="15361" max="15371" width="9.109375" style="241"/>
    <col min="15372" max="15372" width="6" style="241" customWidth="1"/>
    <col min="15373" max="15615" width="9.109375" style="241"/>
    <col min="15616" max="15616" width="48.109375" style="241" customWidth="1"/>
    <col min="15617" max="15627" width="9.109375" style="241"/>
    <col min="15628" max="15628" width="6" style="241" customWidth="1"/>
    <col min="15629" max="15871" width="9.109375" style="241"/>
    <col min="15872" max="15872" width="48.109375" style="241" customWidth="1"/>
    <col min="15873" max="15883" width="9.109375" style="241"/>
    <col min="15884" max="15884" width="6" style="241" customWidth="1"/>
    <col min="15885" max="16127" width="9.109375" style="241"/>
    <col min="16128" max="16128" width="48.109375" style="241" customWidth="1"/>
    <col min="16129" max="16139" width="9.109375" style="241"/>
    <col min="16140" max="16140" width="6" style="241" customWidth="1"/>
    <col min="16141" max="16384" width="9.109375" style="241"/>
  </cols>
  <sheetData>
    <row r="1" spans="1:14" s="522" customFormat="1" ht="30" customHeight="1" x14ac:dyDescent="0.3">
      <c r="A1" s="698" t="s">
        <v>412</v>
      </c>
      <c r="B1" s="698"/>
      <c r="C1" s="698"/>
      <c r="D1" s="698"/>
      <c r="E1" s="698"/>
      <c r="F1" s="698"/>
      <c r="G1" s="698"/>
      <c r="H1" s="698"/>
      <c r="I1" s="698"/>
      <c r="J1" s="698"/>
      <c r="K1" s="698"/>
      <c r="L1" s="698"/>
      <c r="M1" s="520"/>
      <c r="N1" s="521"/>
    </row>
    <row r="2" spans="1:14" ht="30" customHeight="1" x14ac:dyDescent="0.3">
      <c r="A2" s="757" t="s">
        <v>498</v>
      </c>
      <c r="B2" s="759" t="s">
        <v>436</v>
      </c>
      <c r="C2" s="759"/>
      <c r="D2" s="759"/>
      <c r="E2" s="759"/>
      <c r="F2" s="759"/>
      <c r="G2" s="759"/>
      <c r="H2" s="759"/>
      <c r="I2" s="759"/>
      <c r="J2" s="759"/>
      <c r="K2" s="759"/>
      <c r="L2" s="759"/>
      <c r="M2" s="123"/>
    </row>
    <row r="3" spans="1:14" ht="50.1" customHeight="1" x14ac:dyDescent="0.3">
      <c r="A3" s="758"/>
      <c r="B3" s="242" t="s">
        <v>339</v>
      </c>
      <c r="C3" s="243" t="s">
        <v>340</v>
      </c>
      <c r="D3" s="242" t="s">
        <v>433</v>
      </c>
      <c r="E3" s="243" t="s">
        <v>341</v>
      </c>
      <c r="F3" s="242" t="s">
        <v>434</v>
      </c>
      <c r="G3" s="243" t="s">
        <v>435</v>
      </c>
      <c r="H3" s="242" t="s">
        <v>40</v>
      </c>
      <c r="I3" s="243" t="s">
        <v>41</v>
      </c>
      <c r="J3" s="242" t="s">
        <v>233</v>
      </c>
      <c r="K3" s="243" t="s">
        <v>234</v>
      </c>
      <c r="L3" s="242" t="s">
        <v>235</v>
      </c>
      <c r="M3" s="244"/>
    </row>
    <row r="4" spans="1:14" ht="25.05" customHeight="1" x14ac:dyDescent="0.3">
      <c r="A4" s="379" t="s">
        <v>236</v>
      </c>
      <c r="B4" s="245">
        <v>18</v>
      </c>
      <c r="C4" s="246">
        <v>58</v>
      </c>
      <c r="D4" s="246">
        <v>141</v>
      </c>
      <c r="E4" s="247">
        <v>0</v>
      </c>
      <c r="F4" s="248">
        <v>0</v>
      </c>
      <c r="G4" s="247">
        <v>12</v>
      </c>
      <c r="H4" s="248">
        <v>0</v>
      </c>
      <c r="I4" s="247">
        <v>0</v>
      </c>
      <c r="J4" s="248">
        <v>5</v>
      </c>
      <c r="K4" s="247">
        <v>1</v>
      </c>
      <c r="L4" s="248">
        <v>235</v>
      </c>
      <c r="M4" s="249"/>
    </row>
    <row r="5" spans="1:14" ht="25.05" customHeight="1" x14ac:dyDescent="0.3">
      <c r="A5" s="380" t="s">
        <v>495</v>
      </c>
      <c r="B5" s="250">
        <v>0</v>
      </c>
      <c r="C5" s="245">
        <v>42</v>
      </c>
      <c r="D5" s="246">
        <v>111</v>
      </c>
      <c r="E5" s="247">
        <v>0</v>
      </c>
      <c r="F5" s="248">
        <v>3</v>
      </c>
      <c r="G5" s="247">
        <v>10</v>
      </c>
      <c r="H5" s="248">
        <v>0</v>
      </c>
      <c r="I5" s="247">
        <v>0</v>
      </c>
      <c r="J5" s="248">
        <v>5</v>
      </c>
      <c r="K5" s="247">
        <v>1</v>
      </c>
      <c r="L5" s="248">
        <v>172</v>
      </c>
      <c r="M5" s="249"/>
    </row>
    <row r="6" spans="1:14" ht="25.05" customHeight="1" x14ac:dyDescent="0.3">
      <c r="A6" s="380" t="s">
        <v>496</v>
      </c>
      <c r="B6" s="246">
        <v>7</v>
      </c>
      <c r="C6" s="246">
        <v>7</v>
      </c>
      <c r="D6" s="245">
        <v>414</v>
      </c>
      <c r="E6" s="247">
        <v>1</v>
      </c>
      <c r="F6" s="248">
        <v>2</v>
      </c>
      <c r="G6" s="247">
        <v>29</v>
      </c>
      <c r="H6" s="248">
        <v>17</v>
      </c>
      <c r="I6" s="247">
        <v>1</v>
      </c>
      <c r="J6" s="248">
        <v>72</v>
      </c>
      <c r="K6" s="247">
        <v>25</v>
      </c>
      <c r="L6" s="248">
        <v>575</v>
      </c>
      <c r="M6" s="249"/>
    </row>
    <row r="7" spans="1:14" ht="25.05" customHeight="1" x14ac:dyDescent="0.3">
      <c r="A7" s="380" t="s">
        <v>237</v>
      </c>
      <c r="B7" s="248">
        <v>7</v>
      </c>
      <c r="C7" s="247">
        <v>2</v>
      </c>
      <c r="D7" s="248">
        <v>17</v>
      </c>
      <c r="E7" s="245">
        <v>1</v>
      </c>
      <c r="F7" s="246">
        <v>3</v>
      </c>
      <c r="G7" s="246">
        <v>5</v>
      </c>
      <c r="H7" s="248">
        <v>0</v>
      </c>
      <c r="I7" s="247">
        <v>0</v>
      </c>
      <c r="J7" s="248">
        <v>0</v>
      </c>
      <c r="K7" s="247">
        <v>0</v>
      </c>
      <c r="L7" s="248">
        <v>35</v>
      </c>
      <c r="M7" s="249"/>
    </row>
    <row r="8" spans="1:14" ht="25.05" customHeight="1" x14ac:dyDescent="0.3">
      <c r="A8" s="380" t="s">
        <v>202</v>
      </c>
      <c r="B8" s="248">
        <v>2</v>
      </c>
      <c r="C8" s="247">
        <v>43</v>
      </c>
      <c r="D8" s="248">
        <v>51</v>
      </c>
      <c r="E8" s="246">
        <v>1</v>
      </c>
      <c r="F8" s="245">
        <v>13</v>
      </c>
      <c r="G8" s="246">
        <v>23</v>
      </c>
      <c r="H8" s="248">
        <v>0</v>
      </c>
      <c r="I8" s="247">
        <v>0</v>
      </c>
      <c r="J8" s="248">
        <v>14</v>
      </c>
      <c r="K8" s="247">
        <v>4</v>
      </c>
      <c r="L8" s="248">
        <v>151</v>
      </c>
      <c r="M8" s="249"/>
    </row>
    <row r="9" spans="1:14" ht="25.05" customHeight="1" x14ac:dyDescent="0.3">
      <c r="A9" s="380" t="s">
        <v>38</v>
      </c>
      <c r="B9" s="248">
        <v>0</v>
      </c>
      <c r="C9" s="247">
        <v>7</v>
      </c>
      <c r="D9" s="248">
        <v>646</v>
      </c>
      <c r="E9" s="246">
        <v>0</v>
      </c>
      <c r="F9" s="246">
        <v>3</v>
      </c>
      <c r="G9" s="245">
        <v>102</v>
      </c>
      <c r="H9" s="248">
        <v>8</v>
      </c>
      <c r="I9" s="247">
        <v>0</v>
      </c>
      <c r="J9" s="248">
        <v>134</v>
      </c>
      <c r="K9" s="247">
        <v>189</v>
      </c>
      <c r="L9" s="248">
        <v>1089</v>
      </c>
      <c r="M9" s="249"/>
    </row>
    <row r="10" spans="1:14" ht="25.05" customHeight="1" x14ac:dyDescent="0.3">
      <c r="A10" s="381" t="s">
        <v>40</v>
      </c>
      <c r="B10" s="248">
        <v>0</v>
      </c>
      <c r="C10" s="247">
        <v>0</v>
      </c>
      <c r="D10" s="248">
        <v>15</v>
      </c>
      <c r="E10" s="247">
        <v>0</v>
      </c>
      <c r="F10" s="248">
        <v>0</v>
      </c>
      <c r="G10" s="247">
        <v>2</v>
      </c>
      <c r="H10" s="245">
        <v>1</v>
      </c>
      <c r="I10" s="247">
        <v>0</v>
      </c>
      <c r="J10" s="248">
        <v>1</v>
      </c>
      <c r="K10" s="247">
        <v>4</v>
      </c>
      <c r="L10" s="248">
        <v>23</v>
      </c>
      <c r="M10" s="249"/>
    </row>
    <row r="11" spans="1:14" ht="25.05" customHeight="1" x14ac:dyDescent="0.3">
      <c r="A11" s="380" t="s">
        <v>41</v>
      </c>
      <c r="B11" s="248">
        <v>0</v>
      </c>
      <c r="C11" s="247">
        <v>0</v>
      </c>
      <c r="D11" s="248">
        <v>1</v>
      </c>
      <c r="E11" s="247">
        <v>0</v>
      </c>
      <c r="F11" s="248">
        <v>0</v>
      </c>
      <c r="G11" s="247">
        <v>0</v>
      </c>
      <c r="H11" s="248">
        <v>0</v>
      </c>
      <c r="I11" s="245">
        <v>0</v>
      </c>
      <c r="J11" s="248">
        <v>0</v>
      </c>
      <c r="K11" s="247">
        <v>0</v>
      </c>
      <c r="L11" s="248">
        <v>1</v>
      </c>
      <c r="M11" s="249"/>
    </row>
    <row r="12" spans="1:14" ht="25.05" customHeight="1" x14ac:dyDescent="0.3">
      <c r="A12" s="380" t="s">
        <v>238</v>
      </c>
      <c r="B12" s="248">
        <v>1</v>
      </c>
      <c r="C12" s="247">
        <v>2</v>
      </c>
      <c r="D12" s="248">
        <v>70</v>
      </c>
      <c r="E12" s="247">
        <v>1</v>
      </c>
      <c r="F12" s="248">
        <v>0</v>
      </c>
      <c r="G12" s="247">
        <v>21</v>
      </c>
      <c r="H12" s="248">
        <v>2</v>
      </c>
      <c r="I12" s="247">
        <v>0</v>
      </c>
      <c r="J12" s="245">
        <v>38</v>
      </c>
      <c r="K12" s="247">
        <v>6</v>
      </c>
      <c r="L12" s="248">
        <v>141</v>
      </c>
      <c r="M12" s="249"/>
    </row>
    <row r="13" spans="1:14" ht="25.05" customHeight="1" x14ac:dyDescent="0.3">
      <c r="A13" s="380" t="s">
        <v>497</v>
      </c>
      <c r="B13" s="248">
        <v>0</v>
      </c>
      <c r="C13" s="247">
        <v>1</v>
      </c>
      <c r="D13" s="248">
        <v>28</v>
      </c>
      <c r="E13" s="247">
        <v>0</v>
      </c>
      <c r="F13" s="248">
        <v>0</v>
      </c>
      <c r="G13" s="247">
        <v>2</v>
      </c>
      <c r="H13" s="248">
        <v>0</v>
      </c>
      <c r="I13" s="247">
        <v>0</v>
      </c>
      <c r="J13" s="248">
        <v>4</v>
      </c>
      <c r="K13" s="245">
        <v>33</v>
      </c>
      <c r="L13" s="248">
        <v>68</v>
      </c>
      <c r="M13" s="249"/>
    </row>
    <row r="14" spans="1:14" ht="25.05" customHeight="1" x14ac:dyDescent="0.3">
      <c r="A14" s="380" t="s">
        <v>239</v>
      </c>
      <c r="B14" s="248">
        <v>1</v>
      </c>
      <c r="C14" s="247">
        <v>3</v>
      </c>
      <c r="D14" s="248">
        <v>29</v>
      </c>
      <c r="E14" s="247">
        <v>0</v>
      </c>
      <c r="F14" s="248">
        <v>0</v>
      </c>
      <c r="G14" s="247">
        <v>0</v>
      </c>
      <c r="H14" s="248">
        <v>0</v>
      </c>
      <c r="I14" s="247">
        <v>0</v>
      </c>
      <c r="J14" s="248">
        <v>3</v>
      </c>
      <c r="K14" s="247">
        <v>0</v>
      </c>
      <c r="L14" s="248">
        <v>36</v>
      </c>
      <c r="M14" s="249"/>
    </row>
    <row r="15" spans="1:14" ht="25.05" customHeight="1" x14ac:dyDescent="0.3">
      <c r="A15" s="380" t="s">
        <v>56</v>
      </c>
      <c r="B15" s="248">
        <v>0</v>
      </c>
      <c r="C15" s="247">
        <v>0</v>
      </c>
      <c r="D15" s="248">
        <v>15</v>
      </c>
      <c r="E15" s="247">
        <v>0</v>
      </c>
      <c r="F15" s="248">
        <v>0</v>
      </c>
      <c r="G15" s="247">
        <v>5</v>
      </c>
      <c r="H15" s="248">
        <v>0</v>
      </c>
      <c r="I15" s="247">
        <v>0</v>
      </c>
      <c r="J15" s="248">
        <v>2</v>
      </c>
      <c r="K15" s="247">
        <v>0</v>
      </c>
      <c r="L15" s="248">
        <v>22</v>
      </c>
      <c r="M15" s="249"/>
    </row>
    <row r="16" spans="1:14" ht="25.05" customHeight="1" x14ac:dyDescent="0.3">
      <c r="A16" s="382" t="s">
        <v>4</v>
      </c>
      <c r="B16" s="252">
        <v>36</v>
      </c>
      <c r="C16" s="252">
        <v>165</v>
      </c>
      <c r="D16" s="252">
        <v>1538</v>
      </c>
      <c r="E16" s="252">
        <v>4</v>
      </c>
      <c r="F16" s="252">
        <v>24</v>
      </c>
      <c r="G16" s="252">
        <v>211</v>
      </c>
      <c r="H16" s="252">
        <v>28</v>
      </c>
      <c r="I16" s="252">
        <v>1</v>
      </c>
      <c r="J16" s="252">
        <v>278</v>
      </c>
      <c r="K16" s="252">
        <v>263</v>
      </c>
      <c r="L16" s="252">
        <v>2548</v>
      </c>
      <c r="M16" s="253"/>
    </row>
    <row r="17" spans="1:12" ht="47.25" customHeight="1" x14ac:dyDescent="0.2">
      <c r="A17" s="756" t="s">
        <v>467</v>
      </c>
      <c r="B17" s="756"/>
      <c r="C17" s="756"/>
      <c r="D17" s="756"/>
      <c r="E17" s="756"/>
      <c r="F17" s="756"/>
      <c r="G17" s="756"/>
      <c r="H17" s="756"/>
      <c r="I17" s="756"/>
      <c r="J17" s="756"/>
      <c r="K17" s="756"/>
      <c r="L17" s="756"/>
    </row>
  </sheetData>
  <mergeCells count="4">
    <mergeCell ref="A17:L17"/>
    <mergeCell ref="A2:A3"/>
    <mergeCell ref="A1:L1"/>
    <mergeCell ref="B2:L2"/>
  </mergeCells>
  <printOptions horizontalCentered="1"/>
  <pageMargins left="0.31496062992125984" right="0.31496062992125984" top="0.55118110236220474" bottom="0.35433070866141736"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
  <sheetViews>
    <sheetView showGridLines="0" view="pageBreakPreview" topLeftCell="A19" zoomScaleNormal="100" zoomScaleSheetLayoutView="100" workbookViewId="0">
      <selection sqref="A1:XFD1"/>
    </sheetView>
  </sheetViews>
  <sheetFormatPr defaultRowHeight="17.25" customHeight="1" x14ac:dyDescent="0.3"/>
  <cols>
    <col min="1" max="1" width="33.5546875" style="94" customWidth="1"/>
    <col min="2" max="3" width="3.6640625" style="94" customWidth="1"/>
    <col min="4" max="5" width="4.33203125" style="94" customWidth="1"/>
    <col min="6" max="6" width="4.6640625" style="94" customWidth="1"/>
    <col min="7" max="10" width="3.6640625" style="94" customWidth="1"/>
    <col min="11" max="11" width="4.33203125" style="94" customWidth="1"/>
    <col min="12" max="12" width="4.6640625" style="94" customWidth="1"/>
    <col min="13" max="13" width="4.33203125" style="94" customWidth="1"/>
    <col min="14" max="16" width="3.6640625" style="94" customWidth="1"/>
    <col min="17" max="17" width="5.33203125" style="94" customWidth="1"/>
    <col min="18" max="19" width="4.33203125" style="94" customWidth="1"/>
    <col min="20" max="20" width="3.6640625" style="94" customWidth="1"/>
    <col min="21" max="24" width="4.33203125" style="94" customWidth="1"/>
    <col min="25" max="25" width="3.6640625" style="94" customWidth="1"/>
    <col min="26" max="26" width="4.33203125" style="94" customWidth="1"/>
    <col min="27" max="27" width="3.6640625" style="94" customWidth="1"/>
    <col min="28" max="28" width="5.33203125" style="94" customWidth="1"/>
    <col min="29" max="31" width="3.6640625" style="94" customWidth="1"/>
    <col min="32" max="32" width="8.88671875" style="94" customWidth="1"/>
    <col min="33" max="33" width="7.88671875" style="94" customWidth="1"/>
    <col min="34" max="255" width="9.109375" style="94"/>
    <col min="256" max="256" width="40.44140625" style="94" customWidth="1"/>
    <col min="257" max="257" width="8.33203125" style="94" customWidth="1"/>
    <col min="258" max="511" width="9.109375" style="94"/>
    <col min="512" max="512" width="40.44140625" style="94" customWidth="1"/>
    <col min="513" max="513" width="8.33203125" style="94" customWidth="1"/>
    <col min="514" max="767" width="9.109375" style="94"/>
    <col min="768" max="768" width="40.44140625" style="94" customWidth="1"/>
    <col min="769" max="769" width="8.33203125" style="94" customWidth="1"/>
    <col min="770" max="1023" width="9.109375" style="94"/>
    <col min="1024" max="1024" width="40.44140625" style="94" customWidth="1"/>
    <col min="1025" max="1025" width="8.33203125" style="94" customWidth="1"/>
    <col min="1026" max="1279" width="9.109375" style="94"/>
    <col min="1280" max="1280" width="40.44140625" style="94" customWidth="1"/>
    <col min="1281" max="1281" width="8.33203125" style="94" customWidth="1"/>
    <col min="1282" max="1535" width="9.109375" style="94"/>
    <col min="1536" max="1536" width="40.44140625" style="94" customWidth="1"/>
    <col min="1537" max="1537" width="8.33203125" style="94" customWidth="1"/>
    <col min="1538" max="1791" width="9.109375" style="94"/>
    <col min="1792" max="1792" width="40.44140625" style="94" customWidth="1"/>
    <col min="1793" max="1793" width="8.33203125" style="94" customWidth="1"/>
    <col min="1794" max="2047" width="9.109375" style="94"/>
    <col min="2048" max="2048" width="40.44140625" style="94" customWidth="1"/>
    <col min="2049" max="2049" width="8.33203125" style="94" customWidth="1"/>
    <col min="2050" max="2303" width="9.109375" style="94"/>
    <col min="2304" max="2304" width="40.44140625" style="94" customWidth="1"/>
    <col min="2305" max="2305" width="8.33203125" style="94" customWidth="1"/>
    <col min="2306" max="2559" width="9.109375" style="94"/>
    <col min="2560" max="2560" width="40.44140625" style="94" customWidth="1"/>
    <col min="2561" max="2561" width="8.33203125" style="94" customWidth="1"/>
    <col min="2562" max="2815" width="9.109375" style="94"/>
    <col min="2816" max="2816" width="40.44140625" style="94" customWidth="1"/>
    <col min="2817" max="2817" width="8.33203125" style="94" customWidth="1"/>
    <col min="2818" max="3071" width="9.109375" style="94"/>
    <col min="3072" max="3072" width="40.44140625" style="94" customWidth="1"/>
    <col min="3073" max="3073" width="8.33203125" style="94" customWidth="1"/>
    <col min="3074" max="3327" width="9.109375" style="94"/>
    <col min="3328" max="3328" width="40.44140625" style="94" customWidth="1"/>
    <col min="3329" max="3329" width="8.33203125" style="94" customWidth="1"/>
    <col min="3330" max="3583" width="9.109375" style="94"/>
    <col min="3584" max="3584" width="40.44140625" style="94" customWidth="1"/>
    <col min="3585" max="3585" width="8.33203125" style="94" customWidth="1"/>
    <col min="3586" max="3839" width="9.109375" style="94"/>
    <col min="3840" max="3840" width="40.44140625" style="94" customWidth="1"/>
    <col min="3841" max="3841" width="8.33203125" style="94" customWidth="1"/>
    <col min="3842" max="4095" width="9.109375" style="94"/>
    <col min="4096" max="4096" width="40.44140625" style="94" customWidth="1"/>
    <col min="4097" max="4097" width="8.33203125" style="94" customWidth="1"/>
    <col min="4098" max="4351" width="9.109375" style="94"/>
    <col min="4352" max="4352" width="40.44140625" style="94" customWidth="1"/>
    <col min="4353" max="4353" width="8.33203125" style="94" customWidth="1"/>
    <col min="4354" max="4607" width="9.109375" style="94"/>
    <col min="4608" max="4608" width="40.44140625" style="94" customWidth="1"/>
    <col min="4609" max="4609" width="8.33203125" style="94" customWidth="1"/>
    <col min="4610" max="4863" width="9.109375" style="94"/>
    <col min="4864" max="4864" width="40.44140625" style="94" customWidth="1"/>
    <col min="4865" max="4865" width="8.33203125" style="94" customWidth="1"/>
    <col min="4866" max="5119" width="9.109375" style="94"/>
    <col min="5120" max="5120" width="40.44140625" style="94" customWidth="1"/>
    <col min="5121" max="5121" width="8.33203125" style="94" customWidth="1"/>
    <col min="5122" max="5375" width="9.109375" style="94"/>
    <col min="5376" max="5376" width="40.44140625" style="94" customWidth="1"/>
    <col min="5377" max="5377" width="8.33203125" style="94" customWidth="1"/>
    <col min="5378" max="5631" width="9.109375" style="94"/>
    <col min="5632" max="5632" width="40.44140625" style="94" customWidth="1"/>
    <col min="5633" max="5633" width="8.33203125" style="94" customWidth="1"/>
    <col min="5634" max="5887" width="9.109375" style="94"/>
    <col min="5888" max="5888" width="40.44140625" style="94" customWidth="1"/>
    <col min="5889" max="5889" width="8.33203125" style="94" customWidth="1"/>
    <col min="5890" max="6143" width="9.109375" style="94"/>
    <col min="6144" max="6144" width="40.44140625" style="94" customWidth="1"/>
    <col min="6145" max="6145" width="8.33203125" style="94" customWidth="1"/>
    <col min="6146" max="6399" width="9.109375" style="94"/>
    <col min="6400" max="6400" width="40.44140625" style="94" customWidth="1"/>
    <col min="6401" max="6401" width="8.33203125" style="94" customWidth="1"/>
    <col min="6402" max="6655" width="9.109375" style="94"/>
    <col min="6656" max="6656" width="40.44140625" style="94" customWidth="1"/>
    <col min="6657" max="6657" width="8.33203125" style="94" customWidth="1"/>
    <col min="6658" max="6911" width="9.109375" style="94"/>
    <col min="6912" max="6912" width="40.44140625" style="94" customWidth="1"/>
    <col min="6913" max="6913" width="8.33203125" style="94" customWidth="1"/>
    <col min="6914" max="7167" width="9.109375" style="94"/>
    <col min="7168" max="7168" width="40.44140625" style="94" customWidth="1"/>
    <col min="7169" max="7169" width="8.33203125" style="94" customWidth="1"/>
    <col min="7170" max="7423" width="9.109375" style="94"/>
    <col min="7424" max="7424" width="40.44140625" style="94" customWidth="1"/>
    <col min="7425" max="7425" width="8.33203125" style="94" customWidth="1"/>
    <col min="7426" max="7679" width="9.109375" style="94"/>
    <col min="7680" max="7680" width="40.44140625" style="94" customWidth="1"/>
    <col min="7681" max="7681" width="8.33203125" style="94" customWidth="1"/>
    <col min="7682" max="7935" width="9.109375" style="94"/>
    <col min="7936" max="7936" width="40.44140625" style="94" customWidth="1"/>
    <col min="7937" max="7937" width="8.33203125" style="94" customWidth="1"/>
    <col min="7938" max="8191" width="9.109375" style="94"/>
    <col min="8192" max="8192" width="40.44140625" style="94" customWidth="1"/>
    <col min="8193" max="8193" width="8.33203125" style="94" customWidth="1"/>
    <col min="8194" max="8447" width="9.109375" style="94"/>
    <col min="8448" max="8448" width="40.44140625" style="94" customWidth="1"/>
    <col min="8449" max="8449" width="8.33203125" style="94" customWidth="1"/>
    <col min="8450" max="8703" width="9.109375" style="94"/>
    <col min="8704" max="8704" width="40.44140625" style="94" customWidth="1"/>
    <col min="8705" max="8705" width="8.33203125" style="94" customWidth="1"/>
    <col min="8706" max="8959" width="9.109375" style="94"/>
    <col min="8960" max="8960" width="40.44140625" style="94" customWidth="1"/>
    <col min="8961" max="8961" width="8.33203125" style="94" customWidth="1"/>
    <col min="8962" max="9215" width="9.109375" style="94"/>
    <col min="9216" max="9216" width="40.44140625" style="94" customWidth="1"/>
    <col min="9217" max="9217" width="8.33203125" style="94" customWidth="1"/>
    <col min="9218" max="9471" width="9.109375" style="94"/>
    <col min="9472" max="9472" width="40.44140625" style="94" customWidth="1"/>
    <col min="9473" max="9473" width="8.33203125" style="94" customWidth="1"/>
    <col min="9474" max="9727" width="9.109375" style="94"/>
    <col min="9728" max="9728" width="40.44140625" style="94" customWidth="1"/>
    <col min="9729" max="9729" width="8.33203125" style="94" customWidth="1"/>
    <col min="9730" max="9983" width="9.109375" style="94"/>
    <col min="9984" max="9984" width="40.44140625" style="94" customWidth="1"/>
    <col min="9985" max="9985" width="8.33203125" style="94" customWidth="1"/>
    <col min="9986" max="10239" width="9.109375" style="94"/>
    <col min="10240" max="10240" width="40.44140625" style="94" customWidth="1"/>
    <col min="10241" max="10241" width="8.33203125" style="94" customWidth="1"/>
    <col min="10242" max="10495" width="9.109375" style="94"/>
    <col min="10496" max="10496" width="40.44140625" style="94" customWidth="1"/>
    <col min="10497" max="10497" width="8.33203125" style="94" customWidth="1"/>
    <col min="10498" max="10751" width="9.109375" style="94"/>
    <col min="10752" max="10752" width="40.44140625" style="94" customWidth="1"/>
    <col min="10753" max="10753" width="8.33203125" style="94" customWidth="1"/>
    <col min="10754" max="11007" width="9.109375" style="94"/>
    <col min="11008" max="11008" width="40.44140625" style="94" customWidth="1"/>
    <col min="11009" max="11009" width="8.33203125" style="94" customWidth="1"/>
    <col min="11010" max="11263" width="9.109375" style="94"/>
    <col min="11264" max="11264" width="40.44140625" style="94" customWidth="1"/>
    <col min="11265" max="11265" width="8.33203125" style="94" customWidth="1"/>
    <col min="11266" max="11519" width="9.109375" style="94"/>
    <col min="11520" max="11520" width="40.44140625" style="94" customWidth="1"/>
    <col min="11521" max="11521" width="8.33203125" style="94" customWidth="1"/>
    <col min="11522" max="11775" width="9.109375" style="94"/>
    <col min="11776" max="11776" width="40.44140625" style="94" customWidth="1"/>
    <col min="11777" max="11777" width="8.33203125" style="94" customWidth="1"/>
    <col min="11778" max="12031" width="9.109375" style="94"/>
    <col min="12032" max="12032" width="40.44140625" style="94" customWidth="1"/>
    <col min="12033" max="12033" width="8.33203125" style="94" customWidth="1"/>
    <col min="12034" max="12287" width="9.109375" style="94"/>
    <col min="12288" max="12288" width="40.44140625" style="94" customWidth="1"/>
    <col min="12289" max="12289" width="8.33203125" style="94" customWidth="1"/>
    <col min="12290" max="12543" width="9.109375" style="94"/>
    <col min="12544" max="12544" width="40.44140625" style="94" customWidth="1"/>
    <col min="12545" max="12545" width="8.33203125" style="94" customWidth="1"/>
    <col min="12546" max="12799" width="9.109375" style="94"/>
    <col min="12800" max="12800" width="40.44140625" style="94" customWidth="1"/>
    <col min="12801" max="12801" width="8.33203125" style="94" customWidth="1"/>
    <col min="12802" max="13055" width="9.109375" style="94"/>
    <col min="13056" max="13056" width="40.44140625" style="94" customWidth="1"/>
    <col min="13057" max="13057" width="8.33203125" style="94" customWidth="1"/>
    <col min="13058" max="13311" width="9.109375" style="94"/>
    <col min="13312" max="13312" width="40.44140625" style="94" customWidth="1"/>
    <col min="13313" max="13313" width="8.33203125" style="94" customWidth="1"/>
    <col min="13314" max="13567" width="9.109375" style="94"/>
    <col min="13568" max="13568" width="40.44140625" style="94" customWidth="1"/>
    <col min="13569" max="13569" width="8.33203125" style="94" customWidth="1"/>
    <col min="13570" max="13823" width="9.109375" style="94"/>
    <col min="13824" max="13824" width="40.44140625" style="94" customWidth="1"/>
    <col min="13825" max="13825" width="8.33203125" style="94" customWidth="1"/>
    <col min="13826" max="14079" width="9.109375" style="94"/>
    <col min="14080" max="14080" width="40.44140625" style="94" customWidth="1"/>
    <col min="14081" max="14081" width="8.33203125" style="94" customWidth="1"/>
    <col min="14082" max="14335" width="9.109375" style="94"/>
    <col min="14336" max="14336" width="40.44140625" style="94" customWidth="1"/>
    <col min="14337" max="14337" width="8.33203125" style="94" customWidth="1"/>
    <col min="14338" max="14591" width="9.109375" style="94"/>
    <col min="14592" max="14592" width="40.44140625" style="94" customWidth="1"/>
    <col min="14593" max="14593" width="8.33203125" style="94" customWidth="1"/>
    <col min="14594" max="14847" width="9.109375" style="94"/>
    <col min="14848" max="14848" width="40.44140625" style="94" customWidth="1"/>
    <col min="14849" max="14849" width="8.33203125" style="94" customWidth="1"/>
    <col min="14850" max="15103" width="9.109375" style="94"/>
    <col min="15104" max="15104" width="40.44140625" style="94" customWidth="1"/>
    <col min="15105" max="15105" width="8.33203125" style="94" customWidth="1"/>
    <col min="15106" max="15359" width="9.109375" style="94"/>
    <col min="15360" max="15360" width="40.44140625" style="94" customWidth="1"/>
    <col min="15361" max="15361" width="8.33203125" style="94" customWidth="1"/>
    <col min="15362" max="15615" width="9.109375" style="94"/>
    <col min="15616" max="15616" width="40.44140625" style="94" customWidth="1"/>
    <col min="15617" max="15617" width="8.33203125" style="94" customWidth="1"/>
    <col min="15618" max="15871" width="9.109375" style="94"/>
    <col min="15872" max="15872" width="40.44140625" style="94" customWidth="1"/>
    <col min="15873" max="15873" width="8.33203125" style="94" customWidth="1"/>
    <col min="15874" max="16127" width="9.109375" style="94"/>
    <col min="16128" max="16128" width="40.44140625" style="94" customWidth="1"/>
    <col min="16129" max="16129" width="8.33203125" style="94" customWidth="1"/>
    <col min="16130" max="16384" width="9.109375" style="94"/>
  </cols>
  <sheetData>
    <row r="1" spans="1:32" s="516" customFormat="1" ht="30" customHeight="1" x14ac:dyDescent="0.3">
      <c r="A1" s="698" t="s">
        <v>540</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row>
    <row r="2" spans="1:32" ht="25.05" customHeight="1" x14ac:dyDescent="0.3">
      <c r="A2" s="124"/>
      <c r="B2" s="763" t="s">
        <v>424</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row>
    <row r="3" spans="1:32" s="133" customFormat="1" ht="20.100000000000001" customHeight="1" x14ac:dyDescent="0.3">
      <c r="A3" s="383" t="s">
        <v>240</v>
      </c>
      <c r="B3" s="125" t="s">
        <v>241</v>
      </c>
      <c r="C3" s="125" t="s">
        <v>242</v>
      </c>
      <c r="D3" s="125" t="s">
        <v>243</v>
      </c>
      <c r="E3" s="125" t="s">
        <v>244</v>
      </c>
      <c r="F3" s="125" t="s">
        <v>245</v>
      </c>
      <c r="G3" s="126" t="s">
        <v>407</v>
      </c>
      <c r="H3" s="126" t="s">
        <v>246</v>
      </c>
      <c r="I3" s="126" t="s">
        <v>247</v>
      </c>
      <c r="J3" s="126" t="s">
        <v>248</v>
      </c>
      <c r="K3" s="126" t="s">
        <v>249</v>
      </c>
      <c r="L3" s="126" t="s">
        <v>250</v>
      </c>
      <c r="M3" s="126" t="s">
        <v>251</v>
      </c>
      <c r="N3" s="126" t="s">
        <v>252</v>
      </c>
      <c r="O3" s="126" t="s">
        <v>253</v>
      </c>
      <c r="P3" s="125" t="s">
        <v>247</v>
      </c>
      <c r="Q3" s="125" t="s">
        <v>254</v>
      </c>
      <c r="R3" s="125" t="s">
        <v>255</v>
      </c>
      <c r="S3" s="125" t="s">
        <v>256</v>
      </c>
      <c r="T3" s="125" t="s">
        <v>257</v>
      </c>
      <c r="U3" s="125" t="s">
        <v>258</v>
      </c>
      <c r="V3" s="125" t="s">
        <v>259</v>
      </c>
      <c r="W3" s="125" t="s">
        <v>260</v>
      </c>
      <c r="X3" s="125" t="s">
        <v>261</v>
      </c>
      <c r="Y3" s="125" t="s">
        <v>262</v>
      </c>
      <c r="Z3" s="125" t="s">
        <v>263</v>
      </c>
      <c r="AA3" s="127" t="s">
        <v>264</v>
      </c>
      <c r="AB3" s="127" t="s">
        <v>265</v>
      </c>
      <c r="AC3" s="127" t="s">
        <v>266</v>
      </c>
      <c r="AD3" s="128" t="s">
        <v>267</v>
      </c>
      <c r="AE3" s="128" t="s">
        <v>268</v>
      </c>
      <c r="AF3" s="384" t="s">
        <v>269</v>
      </c>
    </row>
    <row r="4" spans="1:32" ht="14.1" customHeight="1" x14ac:dyDescent="0.3">
      <c r="A4" s="129" t="s">
        <v>270</v>
      </c>
      <c r="B4" s="134">
        <v>19</v>
      </c>
      <c r="C4" s="135">
        <v>0</v>
      </c>
      <c r="D4" s="135">
        <v>14</v>
      </c>
      <c r="E4" s="135">
        <v>21</v>
      </c>
      <c r="F4" s="135">
        <v>0</v>
      </c>
      <c r="G4" s="136">
        <v>0</v>
      </c>
      <c r="H4" s="136">
        <v>6</v>
      </c>
      <c r="I4" s="136">
        <v>0</v>
      </c>
      <c r="J4" s="136">
        <v>0</v>
      </c>
      <c r="K4" s="136">
        <v>0</v>
      </c>
      <c r="L4" s="136">
        <v>3</v>
      </c>
      <c r="M4" s="136">
        <v>1</v>
      </c>
      <c r="N4" s="136">
        <v>1</v>
      </c>
      <c r="O4" s="136">
        <v>0</v>
      </c>
      <c r="P4" s="135">
        <v>4</v>
      </c>
      <c r="Q4" s="135">
        <v>7</v>
      </c>
      <c r="R4" s="135">
        <v>2</v>
      </c>
      <c r="S4" s="135">
        <v>2</v>
      </c>
      <c r="T4" s="135">
        <v>5</v>
      </c>
      <c r="U4" s="135">
        <v>4</v>
      </c>
      <c r="V4" s="135">
        <v>0</v>
      </c>
      <c r="W4" s="135">
        <v>0</v>
      </c>
      <c r="X4" s="135">
        <v>2</v>
      </c>
      <c r="Y4" s="135">
        <v>1</v>
      </c>
      <c r="Z4" s="135">
        <v>2</v>
      </c>
      <c r="AA4" s="137">
        <v>0</v>
      </c>
      <c r="AB4" s="137">
        <v>8</v>
      </c>
      <c r="AC4" s="137">
        <v>2</v>
      </c>
      <c r="AD4" s="138">
        <v>4</v>
      </c>
      <c r="AE4" s="138">
        <v>1</v>
      </c>
      <c r="AF4" s="385">
        <v>109</v>
      </c>
    </row>
    <row r="5" spans="1:32" ht="14.1" customHeight="1" x14ac:dyDescent="0.3">
      <c r="A5" s="129" t="s">
        <v>271</v>
      </c>
      <c r="B5" s="135">
        <v>0</v>
      </c>
      <c r="C5" s="134">
        <v>0</v>
      </c>
      <c r="D5" s="135">
        <v>1</v>
      </c>
      <c r="E5" s="135">
        <v>0</v>
      </c>
      <c r="F5" s="135">
        <v>0</v>
      </c>
      <c r="G5" s="136">
        <v>0</v>
      </c>
      <c r="H5" s="136">
        <v>0</v>
      </c>
      <c r="I5" s="136">
        <v>0</v>
      </c>
      <c r="J5" s="136">
        <v>0</v>
      </c>
      <c r="K5" s="136">
        <v>0</v>
      </c>
      <c r="L5" s="136">
        <v>0</v>
      </c>
      <c r="M5" s="136">
        <v>0</v>
      </c>
      <c r="N5" s="136">
        <v>0</v>
      </c>
      <c r="O5" s="136">
        <v>0</v>
      </c>
      <c r="P5" s="135">
        <v>1</v>
      </c>
      <c r="Q5" s="135">
        <v>2</v>
      </c>
      <c r="R5" s="135">
        <v>1</v>
      </c>
      <c r="S5" s="135">
        <v>0</v>
      </c>
      <c r="T5" s="135">
        <v>0</v>
      </c>
      <c r="U5" s="135">
        <v>0</v>
      </c>
      <c r="V5" s="135">
        <v>1</v>
      </c>
      <c r="W5" s="135">
        <v>0</v>
      </c>
      <c r="X5" s="135">
        <v>0</v>
      </c>
      <c r="Y5" s="135">
        <v>0</v>
      </c>
      <c r="Z5" s="135">
        <v>0</v>
      </c>
      <c r="AA5" s="137">
        <v>0</v>
      </c>
      <c r="AB5" s="137">
        <v>0</v>
      </c>
      <c r="AC5" s="137">
        <v>0</v>
      </c>
      <c r="AD5" s="138">
        <v>0</v>
      </c>
      <c r="AE5" s="138">
        <v>0</v>
      </c>
      <c r="AF5" s="385">
        <v>6</v>
      </c>
    </row>
    <row r="6" spans="1:32" ht="14.1" customHeight="1" x14ac:dyDescent="0.3">
      <c r="A6" s="129" t="s">
        <v>109</v>
      </c>
      <c r="B6" s="135">
        <v>5</v>
      </c>
      <c r="C6" s="135">
        <v>0</v>
      </c>
      <c r="D6" s="135">
        <v>106</v>
      </c>
      <c r="E6" s="135">
        <v>67</v>
      </c>
      <c r="F6" s="135">
        <v>1</v>
      </c>
      <c r="G6" s="136">
        <v>0</v>
      </c>
      <c r="H6" s="136">
        <v>27</v>
      </c>
      <c r="I6" s="136">
        <v>0</v>
      </c>
      <c r="J6" s="136">
        <v>0</v>
      </c>
      <c r="K6" s="136">
        <v>0</v>
      </c>
      <c r="L6" s="136">
        <v>19</v>
      </c>
      <c r="M6" s="136">
        <v>0</v>
      </c>
      <c r="N6" s="136">
        <v>10</v>
      </c>
      <c r="O6" s="136">
        <v>0</v>
      </c>
      <c r="P6" s="135">
        <v>0</v>
      </c>
      <c r="Q6" s="135">
        <v>0</v>
      </c>
      <c r="R6" s="135">
        <v>0</v>
      </c>
      <c r="S6" s="135">
        <v>0</v>
      </c>
      <c r="T6" s="135">
        <v>0</v>
      </c>
      <c r="U6" s="135">
        <v>0</v>
      </c>
      <c r="V6" s="135">
        <v>0</v>
      </c>
      <c r="W6" s="135">
        <v>0</v>
      </c>
      <c r="X6" s="135">
        <v>0</v>
      </c>
      <c r="Y6" s="135">
        <v>0</v>
      </c>
      <c r="Z6" s="135">
        <v>2</v>
      </c>
      <c r="AA6" s="137">
        <v>0</v>
      </c>
      <c r="AB6" s="137">
        <v>0</v>
      </c>
      <c r="AC6" s="137">
        <v>0</v>
      </c>
      <c r="AD6" s="138">
        <v>0</v>
      </c>
      <c r="AE6" s="138">
        <v>0</v>
      </c>
      <c r="AF6" s="385">
        <v>237</v>
      </c>
    </row>
    <row r="7" spans="1:32" ht="14.1" customHeight="1" x14ac:dyDescent="0.3">
      <c r="A7" s="129" t="s">
        <v>272</v>
      </c>
      <c r="B7" s="135">
        <v>4</v>
      </c>
      <c r="C7" s="135">
        <v>0</v>
      </c>
      <c r="D7" s="134">
        <v>17</v>
      </c>
      <c r="E7" s="135">
        <v>7</v>
      </c>
      <c r="F7" s="135">
        <v>0</v>
      </c>
      <c r="G7" s="136">
        <v>1</v>
      </c>
      <c r="H7" s="136">
        <v>127</v>
      </c>
      <c r="I7" s="136">
        <v>1</v>
      </c>
      <c r="J7" s="136">
        <v>0</v>
      </c>
      <c r="K7" s="136">
        <v>0</v>
      </c>
      <c r="L7" s="136">
        <v>16</v>
      </c>
      <c r="M7" s="136">
        <v>1</v>
      </c>
      <c r="N7" s="136">
        <v>8</v>
      </c>
      <c r="O7" s="136">
        <v>0</v>
      </c>
      <c r="P7" s="135">
        <v>0</v>
      </c>
      <c r="Q7" s="135">
        <v>0</v>
      </c>
      <c r="R7" s="135">
        <v>0</v>
      </c>
      <c r="S7" s="135">
        <v>0</v>
      </c>
      <c r="T7" s="135">
        <v>0</v>
      </c>
      <c r="U7" s="135">
        <v>0</v>
      </c>
      <c r="V7" s="135">
        <v>0</v>
      </c>
      <c r="W7" s="135">
        <v>2</v>
      </c>
      <c r="X7" s="135">
        <v>1</v>
      </c>
      <c r="Y7" s="135">
        <v>0</v>
      </c>
      <c r="Z7" s="135">
        <v>0</v>
      </c>
      <c r="AA7" s="137">
        <v>0</v>
      </c>
      <c r="AB7" s="137">
        <v>0</v>
      </c>
      <c r="AC7" s="137">
        <v>0</v>
      </c>
      <c r="AD7" s="138">
        <v>0</v>
      </c>
      <c r="AE7" s="138">
        <v>0</v>
      </c>
      <c r="AF7" s="385">
        <v>185</v>
      </c>
    </row>
    <row r="8" spans="1:32" ht="14.1" customHeight="1" x14ac:dyDescent="0.3">
      <c r="A8" s="129" t="s">
        <v>273</v>
      </c>
      <c r="B8" s="135">
        <v>5</v>
      </c>
      <c r="C8" s="135">
        <v>0</v>
      </c>
      <c r="D8" s="135">
        <v>44</v>
      </c>
      <c r="E8" s="134">
        <v>50</v>
      </c>
      <c r="F8" s="135">
        <v>13</v>
      </c>
      <c r="G8" s="136">
        <v>3</v>
      </c>
      <c r="H8" s="136">
        <v>73</v>
      </c>
      <c r="I8" s="136">
        <v>0</v>
      </c>
      <c r="J8" s="136">
        <v>0</v>
      </c>
      <c r="K8" s="136">
        <v>0</v>
      </c>
      <c r="L8" s="136">
        <v>35</v>
      </c>
      <c r="M8" s="136">
        <v>0</v>
      </c>
      <c r="N8" s="136">
        <v>125</v>
      </c>
      <c r="O8" s="136">
        <v>0</v>
      </c>
      <c r="P8" s="135">
        <v>0</v>
      </c>
      <c r="Q8" s="135">
        <v>0</v>
      </c>
      <c r="R8" s="135">
        <v>0</v>
      </c>
      <c r="S8" s="135">
        <v>0</v>
      </c>
      <c r="T8" s="135">
        <v>0</v>
      </c>
      <c r="U8" s="135">
        <v>0</v>
      </c>
      <c r="V8" s="135">
        <v>0</v>
      </c>
      <c r="W8" s="135">
        <v>3</v>
      </c>
      <c r="X8" s="135">
        <v>1</v>
      </c>
      <c r="Y8" s="135">
        <v>0</v>
      </c>
      <c r="Z8" s="135">
        <v>3</v>
      </c>
      <c r="AA8" s="137">
        <v>0</v>
      </c>
      <c r="AB8" s="137">
        <v>0</v>
      </c>
      <c r="AC8" s="137">
        <v>0</v>
      </c>
      <c r="AD8" s="138">
        <v>0</v>
      </c>
      <c r="AE8" s="138">
        <v>0</v>
      </c>
      <c r="AF8" s="385">
        <v>355</v>
      </c>
    </row>
    <row r="9" spans="1:32" ht="14.1" customHeight="1" x14ac:dyDescent="0.3">
      <c r="A9" s="129" t="s">
        <v>274</v>
      </c>
      <c r="B9" s="135">
        <v>6</v>
      </c>
      <c r="C9" s="135">
        <v>0</v>
      </c>
      <c r="D9" s="135">
        <v>1</v>
      </c>
      <c r="E9" s="135">
        <v>1</v>
      </c>
      <c r="F9" s="134">
        <v>1</v>
      </c>
      <c r="G9" s="136">
        <v>0</v>
      </c>
      <c r="H9" s="136">
        <v>0</v>
      </c>
      <c r="I9" s="136">
        <v>0</v>
      </c>
      <c r="J9" s="136">
        <v>0</v>
      </c>
      <c r="K9" s="136">
        <v>0</v>
      </c>
      <c r="L9" s="136">
        <v>0</v>
      </c>
      <c r="M9" s="136">
        <v>0</v>
      </c>
      <c r="N9" s="136">
        <v>4</v>
      </c>
      <c r="O9" s="136">
        <v>0</v>
      </c>
      <c r="P9" s="135">
        <v>0</v>
      </c>
      <c r="Q9" s="135">
        <v>44</v>
      </c>
      <c r="R9" s="135">
        <v>0</v>
      </c>
      <c r="S9" s="135">
        <v>0</v>
      </c>
      <c r="T9" s="135">
        <v>1</v>
      </c>
      <c r="U9" s="135">
        <v>0</v>
      </c>
      <c r="V9" s="135">
        <v>0</v>
      </c>
      <c r="W9" s="135">
        <v>1</v>
      </c>
      <c r="X9" s="135">
        <v>0</v>
      </c>
      <c r="Y9" s="135">
        <v>0</v>
      </c>
      <c r="Z9" s="135">
        <v>0</v>
      </c>
      <c r="AA9" s="137">
        <v>0</v>
      </c>
      <c r="AB9" s="137">
        <v>0</v>
      </c>
      <c r="AC9" s="137">
        <v>0</v>
      </c>
      <c r="AD9" s="138">
        <v>1</v>
      </c>
      <c r="AE9" s="138">
        <v>0</v>
      </c>
      <c r="AF9" s="385">
        <v>60</v>
      </c>
    </row>
    <row r="10" spans="1:32" ht="14.1" customHeight="1" x14ac:dyDescent="0.3">
      <c r="A10" s="130" t="s">
        <v>275</v>
      </c>
      <c r="B10" s="135">
        <v>6</v>
      </c>
      <c r="C10" s="135">
        <v>0</v>
      </c>
      <c r="D10" s="135">
        <v>0</v>
      </c>
      <c r="E10" s="135">
        <v>0</v>
      </c>
      <c r="F10" s="135">
        <v>0</v>
      </c>
      <c r="G10" s="134">
        <v>4</v>
      </c>
      <c r="H10" s="136">
        <v>0</v>
      </c>
      <c r="I10" s="136">
        <v>0</v>
      </c>
      <c r="J10" s="136">
        <v>0</v>
      </c>
      <c r="K10" s="136">
        <v>0</v>
      </c>
      <c r="L10" s="136">
        <v>4</v>
      </c>
      <c r="M10" s="136">
        <v>4</v>
      </c>
      <c r="N10" s="136">
        <v>4</v>
      </c>
      <c r="O10" s="136">
        <v>0</v>
      </c>
      <c r="P10" s="135">
        <v>2</v>
      </c>
      <c r="Q10" s="135">
        <v>0</v>
      </c>
      <c r="R10" s="135">
        <v>0</v>
      </c>
      <c r="S10" s="135">
        <v>0</v>
      </c>
      <c r="T10" s="135">
        <v>0</v>
      </c>
      <c r="U10" s="135">
        <v>0</v>
      </c>
      <c r="V10" s="135">
        <v>0</v>
      </c>
      <c r="W10" s="135">
        <v>0</v>
      </c>
      <c r="X10" s="135">
        <v>0</v>
      </c>
      <c r="Y10" s="135">
        <v>0</v>
      </c>
      <c r="Z10" s="135">
        <v>1</v>
      </c>
      <c r="AA10" s="137">
        <v>0</v>
      </c>
      <c r="AB10" s="137">
        <v>0</v>
      </c>
      <c r="AC10" s="137">
        <v>0</v>
      </c>
      <c r="AD10" s="138">
        <v>1</v>
      </c>
      <c r="AE10" s="138">
        <v>0</v>
      </c>
      <c r="AF10" s="385">
        <v>26</v>
      </c>
    </row>
    <row r="11" spans="1:32" ht="14.1" customHeight="1" x14ac:dyDescent="0.3">
      <c r="A11" s="129" t="s">
        <v>276</v>
      </c>
      <c r="B11" s="135">
        <v>80</v>
      </c>
      <c r="C11" s="135">
        <v>2</v>
      </c>
      <c r="D11" s="135">
        <v>2</v>
      </c>
      <c r="E11" s="135">
        <v>2</v>
      </c>
      <c r="F11" s="135">
        <v>0</v>
      </c>
      <c r="G11" s="136">
        <v>1</v>
      </c>
      <c r="H11" s="134">
        <v>212</v>
      </c>
      <c r="I11" s="136">
        <v>66</v>
      </c>
      <c r="J11" s="136">
        <v>0</v>
      </c>
      <c r="K11" s="136">
        <v>12</v>
      </c>
      <c r="L11" s="136">
        <v>16</v>
      </c>
      <c r="M11" s="136">
        <v>62</v>
      </c>
      <c r="N11" s="136">
        <v>31</v>
      </c>
      <c r="O11" s="136">
        <v>18</v>
      </c>
      <c r="P11" s="135">
        <v>23</v>
      </c>
      <c r="Q11" s="135">
        <v>6</v>
      </c>
      <c r="R11" s="135">
        <v>0</v>
      </c>
      <c r="S11" s="135">
        <v>0</v>
      </c>
      <c r="T11" s="135">
        <v>0</v>
      </c>
      <c r="U11" s="135">
        <v>1</v>
      </c>
      <c r="V11" s="135">
        <v>0</v>
      </c>
      <c r="W11" s="135">
        <v>38</v>
      </c>
      <c r="X11" s="135">
        <v>1</v>
      </c>
      <c r="Y11" s="135">
        <v>11</v>
      </c>
      <c r="Z11" s="135">
        <v>33</v>
      </c>
      <c r="AA11" s="137">
        <v>0</v>
      </c>
      <c r="AB11" s="137">
        <v>1</v>
      </c>
      <c r="AC11" s="137">
        <v>1</v>
      </c>
      <c r="AD11" s="138">
        <v>36</v>
      </c>
      <c r="AE11" s="138">
        <v>0</v>
      </c>
      <c r="AF11" s="385">
        <v>655</v>
      </c>
    </row>
    <row r="12" spans="1:32" ht="14.1" customHeight="1" x14ac:dyDescent="0.3">
      <c r="A12" s="129" t="s">
        <v>277</v>
      </c>
      <c r="B12" s="135">
        <v>0</v>
      </c>
      <c r="C12" s="135">
        <v>0</v>
      </c>
      <c r="D12" s="135">
        <v>0</v>
      </c>
      <c r="E12" s="135">
        <v>0</v>
      </c>
      <c r="F12" s="135">
        <v>0</v>
      </c>
      <c r="G12" s="136">
        <v>0</v>
      </c>
      <c r="H12" s="136">
        <v>1</v>
      </c>
      <c r="I12" s="134">
        <v>1</v>
      </c>
      <c r="J12" s="136">
        <v>0</v>
      </c>
      <c r="K12" s="136">
        <v>1</v>
      </c>
      <c r="L12" s="136">
        <v>0</v>
      </c>
      <c r="M12" s="136">
        <v>0</v>
      </c>
      <c r="N12" s="136">
        <v>1</v>
      </c>
      <c r="O12" s="136">
        <v>0</v>
      </c>
      <c r="P12" s="135">
        <v>0</v>
      </c>
      <c r="Q12" s="135">
        <v>0</v>
      </c>
      <c r="R12" s="135">
        <v>0</v>
      </c>
      <c r="S12" s="135">
        <v>0</v>
      </c>
      <c r="T12" s="135">
        <v>0</v>
      </c>
      <c r="U12" s="135">
        <v>0</v>
      </c>
      <c r="V12" s="135">
        <v>0</v>
      </c>
      <c r="W12" s="135">
        <v>0</v>
      </c>
      <c r="X12" s="135">
        <v>0</v>
      </c>
      <c r="Y12" s="135">
        <v>0</v>
      </c>
      <c r="Z12" s="135">
        <v>1</v>
      </c>
      <c r="AA12" s="137">
        <v>0</v>
      </c>
      <c r="AB12" s="137">
        <v>0</v>
      </c>
      <c r="AC12" s="137">
        <v>0</v>
      </c>
      <c r="AD12" s="138">
        <v>0</v>
      </c>
      <c r="AE12" s="138">
        <v>0</v>
      </c>
      <c r="AF12" s="385">
        <v>5</v>
      </c>
    </row>
    <row r="13" spans="1:32" ht="14.1" customHeight="1" x14ac:dyDescent="0.3">
      <c r="A13" s="130" t="s">
        <v>278</v>
      </c>
      <c r="B13" s="135">
        <v>1</v>
      </c>
      <c r="C13" s="135">
        <v>0</v>
      </c>
      <c r="D13" s="135">
        <v>2</v>
      </c>
      <c r="E13" s="135">
        <v>0</v>
      </c>
      <c r="F13" s="135">
        <v>0</v>
      </c>
      <c r="G13" s="136">
        <v>0</v>
      </c>
      <c r="H13" s="136">
        <v>0</v>
      </c>
      <c r="I13" s="136">
        <v>0</v>
      </c>
      <c r="J13" s="134">
        <v>1</v>
      </c>
      <c r="K13" s="136">
        <v>0</v>
      </c>
      <c r="L13" s="136">
        <v>0</v>
      </c>
      <c r="M13" s="136">
        <v>1</v>
      </c>
      <c r="N13" s="136">
        <v>1</v>
      </c>
      <c r="O13" s="136">
        <v>0</v>
      </c>
      <c r="P13" s="135">
        <v>0</v>
      </c>
      <c r="Q13" s="135">
        <v>0</v>
      </c>
      <c r="R13" s="135">
        <v>0</v>
      </c>
      <c r="S13" s="135">
        <v>0</v>
      </c>
      <c r="T13" s="135">
        <v>0</v>
      </c>
      <c r="U13" s="135">
        <v>0</v>
      </c>
      <c r="V13" s="135">
        <v>0</v>
      </c>
      <c r="W13" s="135">
        <v>0</v>
      </c>
      <c r="X13" s="135">
        <v>0</v>
      </c>
      <c r="Y13" s="135">
        <v>0</v>
      </c>
      <c r="Z13" s="135">
        <v>0</v>
      </c>
      <c r="AA13" s="137">
        <v>0</v>
      </c>
      <c r="AB13" s="137">
        <v>0</v>
      </c>
      <c r="AC13" s="137">
        <v>0</v>
      </c>
      <c r="AD13" s="138">
        <v>0</v>
      </c>
      <c r="AE13" s="138">
        <v>0</v>
      </c>
      <c r="AF13" s="385">
        <v>6</v>
      </c>
    </row>
    <row r="14" spans="1:32" ht="14.1" customHeight="1" x14ac:dyDescent="0.3">
      <c r="A14" s="130" t="s">
        <v>437</v>
      </c>
      <c r="B14" s="135">
        <v>0</v>
      </c>
      <c r="C14" s="135">
        <v>0</v>
      </c>
      <c r="D14" s="135">
        <v>1</v>
      </c>
      <c r="E14" s="135">
        <v>0</v>
      </c>
      <c r="F14" s="135">
        <v>0</v>
      </c>
      <c r="G14" s="136">
        <v>0</v>
      </c>
      <c r="H14" s="136">
        <v>0</v>
      </c>
      <c r="I14" s="136">
        <v>0</v>
      </c>
      <c r="J14" s="136">
        <v>0</v>
      </c>
      <c r="K14" s="134">
        <v>0</v>
      </c>
      <c r="L14" s="136">
        <v>0</v>
      </c>
      <c r="M14" s="136">
        <v>0</v>
      </c>
      <c r="N14" s="136">
        <v>0</v>
      </c>
      <c r="O14" s="136">
        <v>0</v>
      </c>
      <c r="P14" s="135">
        <v>0</v>
      </c>
      <c r="Q14" s="135">
        <v>0</v>
      </c>
      <c r="R14" s="135">
        <v>0</v>
      </c>
      <c r="S14" s="135">
        <v>0</v>
      </c>
      <c r="T14" s="135">
        <v>0</v>
      </c>
      <c r="U14" s="135">
        <v>0</v>
      </c>
      <c r="V14" s="135">
        <v>0</v>
      </c>
      <c r="W14" s="135">
        <v>0</v>
      </c>
      <c r="X14" s="135">
        <v>0</v>
      </c>
      <c r="Y14" s="135">
        <v>0</v>
      </c>
      <c r="Z14" s="135">
        <v>0</v>
      </c>
      <c r="AA14" s="137">
        <v>0</v>
      </c>
      <c r="AB14" s="137">
        <v>0</v>
      </c>
      <c r="AC14" s="137">
        <v>0</v>
      </c>
      <c r="AD14" s="138">
        <v>0</v>
      </c>
      <c r="AE14" s="138">
        <v>0</v>
      </c>
      <c r="AF14" s="385">
        <v>1</v>
      </c>
    </row>
    <row r="15" spans="1:32" ht="14.1" customHeight="1" x14ac:dyDescent="0.3">
      <c r="A15" s="129" t="s">
        <v>279</v>
      </c>
      <c r="B15" s="135">
        <v>34</v>
      </c>
      <c r="C15" s="135">
        <v>1</v>
      </c>
      <c r="D15" s="135">
        <v>0</v>
      </c>
      <c r="E15" s="135">
        <v>2</v>
      </c>
      <c r="F15" s="135">
        <v>0</v>
      </c>
      <c r="G15" s="136">
        <v>0</v>
      </c>
      <c r="H15" s="136">
        <v>18</v>
      </c>
      <c r="I15" s="136">
        <v>3</v>
      </c>
      <c r="J15" s="136">
        <v>0</v>
      </c>
      <c r="K15" s="136">
        <v>0</v>
      </c>
      <c r="L15" s="134">
        <v>12</v>
      </c>
      <c r="M15" s="136">
        <v>97</v>
      </c>
      <c r="N15" s="136">
        <v>18</v>
      </c>
      <c r="O15" s="136">
        <v>0</v>
      </c>
      <c r="P15" s="135">
        <v>1</v>
      </c>
      <c r="Q15" s="135">
        <v>4</v>
      </c>
      <c r="R15" s="135">
        <v>0</v>
      </c>
      <c r="S15" s="135">
        <v>0</v>
      </c>
      <c r="T15" s="135">
        <v>1</v>
      </c>
      <c r="U15" s="135">
        <v>1</v>
      </c>
      <c r="V15" s="135">
        <v>0</v>
      </c>
      <c r="W15" s="135">
        <v>7</v>
      </c>
      <c r="X15" s="135">
        <v>1</v>
      </c>
      <c r="Y15" s="135">
        <v>0</v>
      </c>
      <c r="Z15" s="135">
        <v>1</v>
      </c>
      <c r="AA15" s="137">
        <v>0</v>
      </c>
      <c r="AB15" s="137">
        <v>0</v>
      </c>
      <c r="AC15" s="137">
        <v>0</v>
      </c>
      <c r="AD15" s="138">
        <v>0</v>
      </c>
      <c r="AE15" s="138">
        <v>1</v>
      </c>
      <c r="AF15" s="385">
        <v>202</v>
      </c>
    </row>
    <row r="16" spans="1:32" ht="14.1" customHeight="1" x14ac:dyDescent="0.3">
      <c r="A16" s="129" t="s">
        <v>280</v>
      </c>
      <c r="B16" s="135">
        <v>7</v>
      </c>
      <c r="C16" s="135">
        <v>0</v>
      </c>
      <c r="D16" s="135">
        <v>0</v>
      </c>
      <c r="E16" s="135">
        <v>0</v>
      </c>
      <c r="F16" s="135">
        <v>0</v>
      </c>
      <c r="G16" s="136">
        <v>0</v>
      </c>
      <c r="H16" s="136">
        <v>2</v>
      </c>
      <c r="I16" s="136">
        <v>5</v>
      </c>
      <c r="J16" s="136">
        <v>0</v>
      </c>
      <c r="K16" s="136">
        <v>1</v>
      </c>
      <c r="L16" s="136">
        <v>1</v>
      </c>
      <c r="M16" s="134">
        <v>10</v>
      </c>
      <c r="N16" s="136">
        <v>3</v>
      </c>
      <c r="O16" s="136">
        <v>0</v>
      </c>
      <c r="P16" s="135">
        <v>22</v>
      </c>
      <c r="Q16" s="135">
        <v>26</v>
      </c>
      <c r="R16" s="135">
        <v>0</v>
      </c>
      <c r="S16" s="135">
        <v>1</v>
      </c>
      <c r="T16" s="135">
        <v>0</v>
      </c>
      <c r="U16" s="135">
        <v>5</v>
      </c>
      <c r="V16" s="135">
        <v>0</v>
      </c>
      <c r="W16" s="135">
        <v>1</v>
      </c>
      <c r="X16" s="135">
        <v>0</v>
      </c>
      <c r="Y16" s="135">
        <v>2</v>
      </c>
      <c r="Z16" s="135">
        <v>5</v>
      </c>
      <c r="AA16" s="137">
        <v>0</v>
      </c>
      <c r="AB16" s="137">
        <v>2</v>
      </c>
      <c r="AC16" s="137">
        <v>0</v>
      </c>
      <c r="AD16" s="138">
        <v>23</v>
      </c>
      <c r="AE16" s="138">
        <v>0</v>
      </c>
      <c r="AF16" s="385">
        <v>116</v>
      </c>
    </row>
    <row r="17" spans="1:32" ht="14.1" customHeight="1" x14ac:dyDescent="0.3">
      <c r="A17" s="129" t="s">
        <v>281</v>
      </c>
      <c r="B17" s="135">
        <v>141</v>
      </c>
      <c r="C17" s="135">
        <v>4</v>
      </c>
      <c r="D17" s="135">
        <v>0</v>
      </c>
      <c r="E17" s="135">
        <v>4</v>
      </c>
      <c r="F17" s="135">
        <v>4</v>
      </c>
      <c r="G17" s="136">
        <v>1</v>
      </c>
      <c r="H17" s="136">
        <v>21</v>
      </c>
      <c r="I17" s="136">
        <v>5</v>
      </c>
      <c r="J17" s="136">
        <v>0</v>
      </c>
      <c r="K17" s="136">
        <v>6</v>
      </c>
      <c r="L17" s="136">
        <v>14</v>
      </c>
      <c r="M17" s="136">
        <v>13</v>
      </c>
      <c r="N17" s="134">
        <v>196</v>
      </c>
      <c r="O17" s="136">
        <v>2</v>
      </c>
      <c r="P17" s="135">
        <v>376</v>
      </c>
      <c r="Q17" s="135">
        <v>182</v>
      </c>
      <c r="R17" s="135">
        <v>0</v>
      </c>
      <c r="S17" s="135">
        <v>21</v>
      </c>
      <c r="T17" s="135">
        <v>27</v>
      </c>
      <c r="U17" s="135">
        <v>71</v>
      </c>
      <c r="V17" s="135">
        <v>8</v>
      </c>
      <c r="W17" s="135">
        <v>34</v>
      </c>
      <c r="X17" s="135">
        <v>4</v>
      </c>
      <c r="Y17" s="135">
        <v>2</v>
      </c>
      <c r="Z17" s="135">
        <v>47</v>
      </c>
      <c r="AA17" s="137">
        <v>0</v>
      </c>
      <c r="AB17" s="137">
        <v>7</v>
      </c>
      <c r="AC17" s="137">
        <v>2</v>
      </c>
      <c r="AD17" s="138">
        <v>283</v>
      </c>
      <c r="AE17" s="138">
        <v>8</v>
      </c>
      <c r="AF17" s="385">
        <v>1483</v>
      </c>
    </row>
    <row r="18" spans="1:32" ht="14.1" customHeight="1" x14ac:dyDescent="0.3">
      <c r="A18" s="129" t="s">
        <v>282</v>
      </c>
      <c r="B18" s="135">
        <v>0</v>
      </c>
      <c r="C18" s="135">
        <v>0</v>
      </c>
      <c r="D18" s="135">
        <v>0</v>
      </c>
      <c r="E18" s="135">
        <v>0</v>
      </c>
      <c r="F18" s="135">
        <v>0</v>
      </c>
      <c r="G18" s="136">
        <v>0</v>
      </c>
      <c r="H18" s="136">
        <v>0</v>
      </c>
      <c r="I18" s="136">
        <v>0</v>
      </c>
      <c r="J18" s="136">
        <v>0</v>
      </c>
      <c r="K18" s="136">
        <v>0</v>
      </c>
      <c r="L18" s="136">
        <v>0</v>
      </c>
      <c r="M18" s="136">
        <v>0</v>
      </c>
      <c r="N18" s="136">
        <v>0</v>
      </c>
      <c r="O18" s="134">
        <v>0</v>
      </c>
      <c r="P18" s="135">
        <v>2</v>
      </c>
      <c r="Q18" s="135">
        <v>0</v>
      </c>
      <c r="R18" s="135">
        <v>0</v>
      </c>
      <c r="S18" s="135">
        <v>0</v>
      </c>
      <c r="T18" s="135">
        <v>0</v>
      </c>
      <c r="U18" s="135">
        <v>0</v>
      </c>
      <c r="V18" s="135">
        <v>0</v>
      </c>
      <c r="W18" s="135">
        <v>0</v>
      </c>
      <c r="X18" s="135">
        <v>0</v>
      </c>
      <c r="Y18" s="135">
        <v>2</v>
      </c>
      <c r="Z18" s="135">
        <v>1</v>
      </c>
      <c r="AA18" s="137">
        <v>0</v>
      </c>
      <c r="AB18" s="137">
        <v>6</v>
      </c>
      <c r="AC18" s="137">
        <v>2</v>
      </c>
      <c r="AD18" s="138">
        <v>6</v>
      </c>
      <c r="AE18" s="138">
        <v>0</v>
      </c>
      <c r="AF18" s="385">
        <v>19</v>
      </c>
    </row>
    <row r="19" spans="1:32" ht="14.1" customHeight="1" x14ac:dyDescent="0.3">
      <c r="A19" s="129" t="s">
        <v>283</v>
      </c>
      <c r="B19" s="135">
        <v>6</v>
      </c>
      <c r="C19" s="135">
        <v>1</v>
      </c>
      <c r="D19" s="135">
        <v>0</v>
      </c>
      <c r="E19" s="135">
        <v>0</v>
      </c>
      <c r="F19" s="135">
        <v>0</v>
      </c>
      <c r="G19" s="136">
        <v>0</v>
      </c>
      <c r="H19" s="136">
        <v>0</v>
      </c>
      <c r="I19" s="136">
        <v>0</v>
      </c>
      <c r="J19" s="136">
        <v>0</v>
      </c>
      <c r="K19" s="136">
        <v>0</v>
      </c>
      <c r="L19" s="136">
        <v>0</v>
      </c>
      <c r="M19" s="136">
        <v>0</v>
      </c>
      <c r="N19" s="136">
        <v>0</v>
      </c>
      <c r="O19" s="136">
        <v>1</v>
      </c>
      <c r="P19" s="134">
        <v>36</v>
      </c>
      <c r="Q19" s="135">
        <v>117</v>
      </c>
      <c r="R19" s="135">
        <v>6</v>
      </c>
      <c r="S19" s="135">
        <v>3</v>
      </c>
      <c r="T19" s="135">
        <v>9</v>
      </c>
      <c r="U19" s="135">
        <v>232</v>
      </c>
      <c r="V19" s="135">
        <v>15</v>
      </c>
      <c r="W19" s="135">
        <v>1</v>
      </c>
      <c r="X19" s="135">
        <v>0</v>
      </c>
      <c r="Y19" s="135">
        <v>23</v>
      </c>
      <c r="Z19" s="135">
        <v>9</v>
      </c>
      <c r="AA19" s="137">
        <v>0</v>
      </c>
      <c r="AB19" s="137">
        <v>150</v>
      </c>
      <c r="AC19" s="137">
        <v>4</v>
      </c>
      <c r="AD19" s="138">
        <v>102</v>
      </c>
      <c r="AE19" s="138">
        <v>21</v>
      </c>
      <c r="AF19" s="385">
        <v>736</v>
      </c>
    </row>
    <row r="20" spans="1:32" ht="14.1" customHeight="1" x14ac:dyDescent="0.3">
      <c r="A20" s="129" t="s">
        <v>284</v>
      </c>
      <c r="B20" s="135">
        <v>59</v>
      </c>
      <c r="C20" s="135">
        <v>4</v>
      </c>
      <c r="D20" s="135">
        <v>0</v>
      </c>
      <c r="E20" s="135">
        <v>0</v>
      </c>
      <c r="F20" s="135">
        <v>0</v>
      </c>
      <c r="G20" s="136">
        <v>0</v>
      </c>
      <c r="H20" s="136">
        <v>0</v>
      </c>
      <c r="I20" s="136">
        <v>2</v>
      </c>
      <c r="J20" s="136">
        <v>0</v>
      </c>
      <c r="K20" s="136">
        <v>0</v>
      </c>
      <c r="L20" s="136">
        <v>0</v>
      </c>
      <c r="M20" s="136">
        <v>0</v>
      </c>
      <c r="N20" s="136">
        <v>0</v>
      </c>
      <c r="O20" s="136">
        <v>0</v>
      </c>
      <c r="P20" s="135">
        <v>84</v>
      </c>
      <c r="Q20" s="134">
        <v>1088</v>
      </c>
      <c r="R20" s="135">
        <v>351</v>
      </c>
      <c r="S20" s="135">
        <v>139</v>
      </c>
      <c r="T20" s="135">
        <v>172</v>
      </c>
      <c r="U20" s="135">
        <v>195</v>
      </c>
      <c r="V20" s="135">
        <v>15</v>
      </c>
      <c r="W20" s="135">
        <v>17</v>
      </c>
      <c r="X20" s="135">
        <v>2</v>
      </c>
      <c r="Y20" s="135">
        <v>50</v>
      </c>
      <c r="Z20" s="135">
        <v>31</v>
      </c>
      <c r="AA20" s="137">
        <v>2</v>
      </c>
      <c r="AB20" s="137">
        <v>395</v>
      </c>
      <c r="AC20" s="137">
        <v>15</v>
      </c>
      <c r="AD20" s="138">
        <v>26</v>
      </c>
      <c r="AE20" s="138">
        <v>2</v>
      </c>
      <c r="AF20" s="385">
        <v>2649</v>
      </c>
    </row>
    <row r="21" spans="1:32" ht="14.1" customHeight="1" x14ac:dyDescent="0.3">
      <c r="A21" s="129" t="s">
        <v>285</v>
      </c>
      <c r="B21" s="135">
        <v>2</v>
      </c>
      <c r="C21" s="135">
        <v>1</v>
      </c>
      <c r="D21" s="135">
        <v>0</v>
      </c>
      <c r="E21" s="135">
        <v>0</v>
      </c>
      <c r="F21" s="135">
        <v>0</v>
      </c>
      <c r="G21" s="136">
        <v>0</v>
      </c>
      <c r="H21" s="136">
        <v>0</v>
      </c>
      <c r="I21" s="136">
        <v>0</v>
      </c>
      <c r="J21" s="136">
        <v>0</v>
      </c>
      <c r="K21" s="136">
        <v>0</v>
      </c>
      <c r="L21" s="136">
        <v>0</v>
      </c>
      <c r="M21" s="136">
        <v>0</v>
      </c>
      <c r="N21" s="136">
        <v>0</v>
      </c>
      <c r="O21" s="136">
        <v>0</v>
      </c>
      <c r="P21" s="135">
        <v>1</v>
      </c>
      <c r="Q21" s="135">
        <v>19</v>
      </c>
      <c r="R21" s="134">
        <v>249</v>
      </c>
      <c r="S21" s="135">
        <v>6</v>
      </c>
      <c r="T21" s="135">
        <v>18</v>
      </c>
      <c r="U21" s="135">
        <v>3</v>
      </c>
      <c r="V21" s="135">
        <v>0</v>
      </c>
      <c r="W21" s="135">
        <v>0</v>
      </c>
      <c r="X21" s="135">
        <v>0</v>
      </c>
      <c r="Y21" s="135">
        <v>8</v>
      </c>
      <c r="Z21" s="135">
        <v>3</v>
      </c>
      <c r="AA21" s="137">
        <v>0</v>
      </c>
      <c r="AB21" s="137">
        <v>4</v>
      </c>
      <c r="AC21" s="137">
        <v>0</v>
      </c>
      <c r="AD21" s="138">
        <v>0</v>
      </c>
      <c r="AE21" s="138">
        <v>2</v>
      </c>
      <c r="AF21" s="385">
        <v>316</v>
      </c>
    </row>
    <row r="22" spans="1:32" ht="14.1" customHeight="1" x14ac:dyDescent="0.3">
      <c r="A22" s="129" t="s">
        <v>438</v>
      </c>
      <c r="B22" s="135">
        <v>5</v>
      </c>
      <c r="C22" s="135">
        <v>0</v>
      </c>
      <c r="D22" s="135">
        <v>0</v>
      </c>
      <c r="E22" s="135">
        <v>0</v>
      </c>
      <c r="F22" s="135">
        <v>1</v>
      </c>
      <c r="G22" s="136">
        <v>0</v>
      </c>
      <c r="H22" s="136">
        <v>0</v>
      </c>
      <c r="I22" s="136">
        <v>0</v>
      </c>
      <c r="J22" s="136">
        <v>0</v>
      </c>
      <c r="K22" s="136">
        <v>0</v>
      </c>
      <c r="L22" s="136">
        <v>0</v>
      </c>
      <c r="M22" s="136">
        <v>0</v>
      </c>
      <c r="N22" s="136">
        <v>0</v>
      </c>
      <c r="O22" s="136">
        <v>0</v>
      </c>
      <c r="P22" s="135">
        <v>9</v>
      </c>
      <c r="Q22" s="135">
        <v>37</v>
      </c>
      <c r="R22" s="135">
        <v>14</v>
      </c>
      <c r="S22" s="134">
        <v>119</v>
      </c>
      <c r="T22" s="135">
        <v>85</v>
      </c>
      <c r="U22" s="135">
        <v>7</v>
      </c>
      <c r="V22" s="135">
        <v>1</v>
      </c>
      <c r="W22" s="135">
        <v>1</v>
      </c>
      <c r="X22" s="135">
        <v>0</v>
      </c>
      <c r="Y22" s="135">
        <v>19</v>
      </c>
      <c r="Z22" s="135">
        <v>11</v>
      </c>
      <c r="AA22" s="137">
        <v>0</v>
      </c>
      <c r="AB22" s="137">
        <v>7</v>
      </c>
      <c r="AC22" s="137">
        <v>0</v>
      </c>
      <c r="AD22" s="138">
        <v>0</v>
      </c>
      <c r="AE22" s="138">
        <v>0</v>
      </c>
      <c r="AF22" s="385">
        <v>316</v>
      </c>
    </row>
    <row r="23" spans="1:32" ht="14.1" customHeight="1" x14ac:dyDescent="0.3">
      <c r="A23" s="131" t="s">
        <v>286</v>
      </c>
      <c r="B23" s="135">
        <v>4</v>
      </c>
      <c r="C23" s="135">
        <v>1</v>
      </c>
      <c r="D23" s="135">
        <v>0</v>
      </c>
      <c r="E23" s="135">
        <v>0</v>
      </c>
      <c r="F23" s="135">
        <v>0</v>
      </c>
      <c r="G23" s="136">
        <v>0</v>
      </c>
      <c r="H23" s="136">
        <v>0</v>
      </c>
      <c r="I23" s="136">
        <v>1</v>
      </c>
      <c r="J23" s="136">
        <v>0</v>
      </c>
      <c r="K23" s="136">
        <v>0</v>
      </c>
      <c r="L23" s="136">
        <v>0</v>
      </c>
      <c r="M23" s="136">
        <v>0</v>
      </c>
      <c r="N23" s="136">
        <v>1</v>
      </c>
      <c r="O23" s="136">
        <v>0</v>
      </c>
      <c r="P23" s="135">
        <v>3</v>
      </c>
      <c r="Q23" s="135">
        <v>14</v>
      </c>
      <c r="R23" s="135">
        <v>4</v>
      </c>
      <c r="S23" s="135">
        <v>4</v>
      </c>
      <c r="T23" s="134">
        <v>55</v>
      </c>
      <c r="U23" s="135">
        <v>3</v>
      </c>
      <c r="V23" s="135">
        <v>0</v>
      </c>
      <c r="W23" s="135">
        <v>0</v>
      </c>
      <c r="X23" s="135">
        <v>0</v>
      </c>
      <c r="Y23" s="135">
        <v>2</v>
      </c>
      <c r="Z23" s="135">
        <v>4</v>
      </c>
      <c r="AA23" s="137">
        <v>0</v>
      </c>
      <c r="AB23" s="137">
        <v>7</v>
      </c>
      <c r="AC23" s="137">
        <v>0</v>
      </c>
      <c r="AD23" s="138">
        <v>0</v>
      </c>
      <c r="AE23" s="138">
        <v>0</v>
      </c>
      <c r="AF23" s="385">
        <v>103</v>
      </c>
    </row>
    <row r="24" spans="1:32" ht="14.1" customHeight="1" x14ac:dyDescent="0.3">
      <c r="A24" s="131" t="s">
        <v>287</v>
      </c>
      <c r="B24" s="135">
        <v>13</v>
      </c>
      <c r="C24" s="135">
        <v>2</v>
      </c>
      <c r="D24" s="135">
        <v>0</v>
      </c>
      <c r="E24" s="135">
        <v>0</v>
      </c>
      <c r="F24" s="135">
        <v>0</v>
      </c>
      <c r="G24" s="136">
        <v>0</v>
      </c>
      <c r="H24" s="136">
        <v>0</v>
      </c>
      <c r="I24" s="136">
        <v>0</v>
      </c>
      <c r="J24" s="136">
        <v>0</v>
      </c>
      <c r="K24" s="136">
        <v>0</v>
      </c>
      <c r="L24" s="136">
        <v>0</v>
      </c>
      <c r="M24" s="136">
        <v>0</v>
      </c>
      <c r="N24" s="136">
        <v>0</v>
      </c>
      <c r="O24" s="136">
        <v>4</v>
      </c>
      <c r="P24" s="135">
        <v>5</v>
      </c>
      <c r="Q24" s="135">
        <v>68</v>
      </c>
      <c r="R24" s="135">
        <v>104</v>
      </c>
      <c r="S24" s="135">
        <v>14</v>
      </c>
      <c r="T24" s="135">
        <v>8</v>
      </c>
      <c r="U24" s="134">
        <v>174</v>
      </c>
      <c r="V24" s="135">
        <v>14</v>
      </c>
      <c r="W24" s="135">
        <v>0</v>
      </c>
      <c r="X24" s="135">
        <v>0</v>
      </c>
      <c r="Y24" s="135">
        <v>5</v>
      </c>
      <c r="Z24" s="135">
        <v>15</v>
      </c>
      <c r="AA24" s="137">
        <v>1</v>
      </c>
      <c r="AB24" s="137">
        <v>304</v>
      </c>
      <c r="AC24" s="137">
        <v>21</v>
      </c>
      <c r="AD24" s="138">
        <v>8</v>
      </c>
      <c r="AE24" s="138">
        <v>3</v>
      </c>
      <c r="AF24" s="385">
        <v>763</v>
      </c>
    </row>
    <row r="25" spans="1:32" ht="14.1" customHeight="1" x14ac:dyDescent="0.3">
      <c r="A25" s="131" t="s">
        <v>288</v>
      </c>
      <c r="B25" s="135">
        <v>0</v>
      </c>
      <c r="C25" s="135">
        <v>0</v>
      </c>
      <c r="D25" s="135">
        <v>0</v>
      </c>
      <c r="E25" s="135">
        <v>0</v>
      </c>
      <c r="F25" s="135">
        <v>0</v>
      </c>
      <c r="G25" s="136">
        <v>0</v>
      </c>
      <c r="H25" s="136">
        <v>0</v>
      </c>
      <c r="I25" s="136">
        <v>0</v>
      </c>
      <c r="J25" s="136">
        <v>0</v>
      </c>
      <c r="K25" s="136">
        <v>0</v>
      </c>
      <c r="L25" s="136">
        <v>0</v>
      </c>
      <c r="M25" s="136">
        <v>0</v>
      </c>
      <c r="N25" s="136">
        <v>0</v>
      </c>
      <c r="O25" s="136">
        <v>0</v>
      </c>
      <c r="P25" s="135">
        <v>0</v>
      </c>
      <c r="Q25" s="135">
        <v>0</v>
      </c>
      <c r="R25" s="135">
        <v>0</v>
      </c>
      <c r="S25" s="135">
        <v>2</v>
      </c>
      <c r="T25" s="135">
        <v>0</v>
      </c>
      <c r="U25" s="135">
        <v>2</v>
      </c>
      <c r="V25" s="134">
        <v>1</v>
      </c>
      <c r="W25" s="135">
        <v>0</v>
      </c>
      <c r="X25" s="135">
        <v>0</v>
      </c>
      <c r="Y25" s="135">
        <v>0</v>
      </c>
      <c r="Z25" s="135">
        <v>0</v>
      </c>
      <c r="AA25" s="137">
        <v>0</v>
      </c>
      <c r="AB25" s="137">
        <v>7</v>
      </c>
      <c r="AC25" s="137">
        <v>1</v>
      </c>
      <c r="AD25" s="138">
        <v>1</v>
      </c>
      <c r="AE25" s="138">
        <v>0</v>
      </c>
      <c r="AF25" s="385">
        <v>14</v>
      </c>
    </row>
    <row r="26" spans="1:32" ht="14.1" customHeight="1" x14ac:dyDescent="0.3">
      <c r="A26" s="131" t="s">
        <v>129</v>
      </c>
      <c r="B26" s="135">
        <v>15</v>
      </c>
      <c r="C26" s="135">
        <v>5</v>
      </c>
      <c r="D26" s="135">
        <v>2</v>
      </c>
      <c r="E26" s="135">
        <v>3</v>
      </c>
      <c r="F26" s="135">
        <v>0</v>
      </c>
      <c r="G26" s="136">
        <v>0</v>
      </c>
      <c r="H26" s="136">
        <v>1</v>
      </c>
      <c r="I26" s="136">
        <v>0</v>
      </c>
      <c r="J26" s="136">
        <v>1</v>
      </c>
      <c r="K26" s="136">
        <v>0</v>
      </c>
      <c r="L26" s="136">
        <v>0</v>
      </c>
      <c r="M26" s="136">
        <v>0</v>
      </c>
      <c r="N26" s="136">
        <v>3</v>
      </c>
      <c r="O26" s="136">
        <v>2</v>
      </c>
      <c r="P26" s="135">
        <v>34</v>
      </c>
      <c r="Q26" s="135">
        <v>331</v>
      </c>
      <c r="R26" s="135">
        <v>143</v>
      </c>
      <c r="S26" s="135">
        <v>54</v>
      </c>
      <c r="T26" s="135">
        <v>123</v>
      </c>
      <c r="U26" s="135">
        <v>28</v>
      </c>
      <c r="V26" s="135">
        <v>7</v>
      </c>
      <c r="W26" s="135">
        <v>3</v>
      </c>
      <c r="X26" s="135">
        <v>0</v>
      </c>
      <c r="Y26" s="135">
        <v>4</v>
      </c>
      <c r="Z26" s="135">
        <v>8</v>
      </c>
      <c r="AA26" s="137">
        <v>2</v>
      </c>
      <c r="AB26" s="137">
        <v>57</v>
      </c>
      <c r="AC26" s="137">
        <v>12</v>
      </c>
      <c r="AD26" s="138">
        <v>44</v>
      </c>
      <c r="AE26" s="138">
        <v>1</v>
      </c>
      <c r="AF26" s="385">
        <v>883</v>
      </c>
    </row>
    <row r="27" spans="1:32" ht="14.1" customHeight="1" x14ac:dyDescent="0.3">
      <c r="A27" s="131" t="s">
        <v>289</v>
      </c>
      <c r="B27" s="135">
        <v>0</v>
      </c>
      <c r="C27" s="135">
        <v>0</v>
      </c>
      <c r="D27" s="135">
        <v>0</v>
      </c>
      <c r="E27" s="135">
        <v>0</v>
      </c>
      <c r="F27" s="135">
        <v>0</v>
      </c>
      <c r="G27" s="136">
        <v>0</v>
      </c>
      <c r="H27" s="136">
        <v>0</v>
      </c>
      <c r="I27" s="136">
        <v>0</v>
      </c>
      <c r="J27" s="136">
        <v>0</v>
      </c>
      <c r="K27" s="136">
        <v>0</v>
      </c>
      <c r="L27" s="136">
        <v>0</v>
      </c>
      <c r="M27" s="136">
        <v>0</v>
      </c>
      <c r="N27" s="136">
        <v>0</v>
      </c>
      <c r="O27" s="136">
        <v>0</v>
      </c>
      <c r="P27" s="135">
        <v>0</v>
      </c>
      <c r="Q27" s="135">
        <v>2</v>
      </c>
      <c r="R27" s="135">
        <v>0</v>
      </c>
      <c r="S27" s="135">
        <v>0</v>
      </c>
      <c r="T27" s="135">
        <v>0</v>
      </c>
      <c r="U27" s="135">
        <v>0</v>
      </c>
      <c r="V27" s="135">
        <v>0</v>
      </c>
      <c r="W27" s="134">
        <v>0</v>
      </c>
      <c r="X27" s="135">
        <v>0</v>
      </c>
      <c r="Y27" s="135">
        <v>0</v>
      </c>
      <c r="Z27" s="135">
        <v>0</v>
      </c>
      <c r="AA27" s="137">
        <v>0</v>
      </c>
      <c r="AB27" s="137">
        <v>0</v>
      </c>
      <c r="AC27" s="137">
        <v>0</v>
      </c>
      <c r="AD27" s="138">
        <v>2</v>
      </c>
      <c r="AE27" s="138">
        <v>0</v>
      </c>
      <c r="AF27" s="385">
        <v>4</v>
      </c>
    </row>
    <row r="28" spans="1:32" ht="14.1" customHeight="1" x14ac:dyDescent="0.3">
      <c r="A28" s="131" t="s">
        <v>290</v>
      </c>
      <c r="B28" s="135">
        <v>0</v>
      </c>
      <c r="C28" s="135">
        <v>0</v>
      </c>
      <c r="D28" s="135">
        <v>1</v>
      </c>
      <c r="E28" s="135">
        <v>0</v>
      </c>
      <c r="F28" s="135">
        <v>0</v>
      </c>
      <c r="G28" s="136">
        <v>0</v>
      </c>
      <c r="H28" s="136">
        <v>0</v>
      </c>
      <c r="I28" s="136">
        <v>0</v>
      </c>
      <c r="J28" s="136">
        <v>0</v>
      </c>
      <c r="K28" s="136">
        <v>0</v>
      </c>
      <c r="L28" s="136">
        <v>0</v>
      </c>
      <c r="M28" s="136">
        <v>0</v>
      </c>
      <c r="N28" s="136">
        <v>0</v>
      </c>
      <c r="O28" s="136">
        <v>0</v>
      </c>
      <c r="P28" s="135">
        <v>0</v>
      </c>
      <c r="Q28" s="135">
        <v>0</v>
      </c>
      <c r="R28" s="135">
        <v>0</v>
      </c>
      <c r="S28" s="135">
        <v>0</v>
      </c>
      <c r="T28" s="135">
        <v>0</v>
      </c>
      <c r="U28" s="135">
        <v>0</v>
      </c>
      <c r="V28" s="135">
        <v>0</v>
      </c>
      <c r="W28" s="135">
        <v>0</v>
      </c>
      <c r="X28" s="134">
        <v>0</v>
      </c>
      <c r="Y28" s="135">
        <v>0</v>
      </c>
      <c r="Z28" s="135">
        <v>0</v>
      </c>
      <c r="AA28" s="137">
        <v>0</v>
      </c>
      <c r="AB28" s="137">
        <v>1</v>
      </c>
      <c r="AC28" s="137">
        <v>0</v>
      </c>
      <c r="AD28" s="138">
        <v>0</v>
      </c>
      <c r="AE28" s="138">
        <v>0</v>
      </c>
      <c r="AF28" s="385">
        <v>2</v>
      </c>
    </row>
    <row r="29" spans="1:32" ht="14.1" customHeight="1" x14ac:dyDescent="0.3">
      <c r="A29" s="131" t="s">
        <v>291</v>
      </c>
      <c r="B29" s="135">
        <v>0</v>
      </c>
      <c r="C29" s="135">
        <v>0</v>
      </c>
      <c r="D29" s="135">
        <v>0</v>
      </c>
      <c r="E29" s="135">
        <v>0</v>
      </c>
      <c r="F29" s="135">
        <v>0</v>
      </c>
      <c r="G29" s="136">
        <v>0</v>
      </c>
      <c r="H29" s="136">
        <v>0</v>
      </c>
      <c r="I29" s="136">
        <v>0</v>
      </c>
      <c r="J29" s="136">
        <v>0</v>
      </c>
      <c r="K29" s="136">
        <v>0</v>
      </c>
      <c r="L29" s="136">
        <v>0</v>
      </c>
      <c r="M29" s="136">
        <v>0</v>
      </c>
      <c r="N29" s="136">
        <v>0</v>
      </c>
      <c r="O29" s="136">
        <v>0</v>
      </c>
      <c r="P29" s="135">
        <v>1</v>
      </c>
      <c r="Q29" s="135">
        <v>2</v>
      </c>
      <c r="R29" s="135">
        <v>3</v>
      </c>
      <c r="S29" s="135">
        <v>2</v>
      </c>
      <c r="T29" s="135">
        <v>5</v>
      </c>
      <c r="U29" s="135">
        <v>2</v>
      </c>
      <c r="V29" s="135">
        <v>0</v>
      </c>
      <c r="W29" s="135">
        <v>0</v>
      </c>
      <c r="X29" s="135">
        <v>0</v>
      </c>
      <c r="Y29" s="134">
        <v>43</v>
      </c>
      <c r="Z29" s="135">
        <v>1</v>
      </c>
      <c r="AA29" s="137">
        <v>0</v>
      </c>
      <c r="AB29" s="137">
        <v>13</v>
      </c>
      <c r="AC29" s="137">
        <v>1</v>
      </c>
      <c r="AD29" s="138">
        <v>3</v>
      </c>
      <c r="AE29" s="138">
        <v>0</v>
      </c>
      <c r="AF29" s="385">
        <v>76</v>
      </c>
    </row>
    <row r="30" spans="1:32" ht="14.1" customHeight="1" x14ac:dyDescent="0.3">
      <c r="A30" s="131" t="s">
        <v>292</v>
      </c>
      <c r="B30" s="135">
        <v>10</v>
      </c>
      <c r="C30" s="135">
        <v>1</v>
      </c>
      <c r="D30" s="135">
        <v>4</v>
      </c>
      <c r="E30" s="135">
        <v>4</v>
      </c>
      <c r="F30" s="135">
        <v>0</v>
      </c>
      <c r="G30" s="136">
        <v>1</v>
      </c>
      <c r="H30" s="136">
        <v>4</v>
      </c>
      <c r="I30" s="136">
        <v>1</v>
      </c>
      <c r="J30" s="136">
        <v>0</v>
      </c>
      <c r="K30" s="136">
        <v>0</v>
      </c>
      <c r="L30" s="136">
        <v>2</v>
      </c>
      <c r="M30" s="136">
        <v>3</v>
      </c>
      <c r="N30" s="136">
        <v>5</v>
      </c>
      <c r="O30" s="136">
        <v>1</v>
      </c>
      <c r="P30" s="135">
        <v>11</v>
      </c>
      <c r="Q30" s="135">
        <v>39</v>
      </c>
      <c r="R30" s="135">
        <v>26</v>
      </c>
      <c r="S30" s="135">
        <v>7</v>
      </c>
      <c r="T30" s="135">
        <v>19</v>
      </c>
      <c r="U30" s="135">
        <v>12</v>
      </c>
      <c r="V30" s="135">
        <v>2</v>
      </c>
      <c r="W30" s="135">
        <v>0</v>
      </c>
      <c r="X30" s="135">
        <v>0</v>
      </c>
      <c r="Y30" s="135">
        <v>1</v>
      </c>
      <c r="Z30" s="134">
        <v>25</v>
      </c>
      <c r="AA30" s="137">
        <v>0</v>
      </c>
      <c r="AB30" s="137">
        <v>42</v>
      </c>
      <c r="AC30" s="137">
        <v>1</v>
      </c>
      <c r="AD30" s="138">
        <v>10</v>
      </c>
      <c r="AE30" s="138">
        <v>1</v>
      </c>
      <c r="AF30" s="385">
        <v>232</v>
      </c>
    </row>
    <row r="31" spans="1:32" ht="14.1" customHeight="1" x14ac:dyDescent="0.3">
      <c r="A31" s="131" t="s">
        <v>293</v>
      </c>
      <c r="B31" s="135">
        <v>0</v>
      </c>
      <c r="C31" s="135">
        <v>0</v>
      </c>
      <c r="D31" s="135">
        <v>0</v>
      </c>
      <c r="E31" s="135">
        <v>0</v>
      </c>
      <c r="F31" s="135">
        <v>0</v>
      </c>
      <c r="G31" s="136">
        <v>0</v>
      </c>
      <c r="H31" s="136">
        <v>0</v>
      </c>
      <c r="I31" s="136">
        <v>0</v>
      </c>
      <c r="J31" s="136">
        <v>0</v>
      </c>
      <c r="K31" s="136">
        <v>0</v>
      </c>
      <c r="L31" s="136">
        <v>0</v>
      </c>
      <c r="M31" s="136">
        <v>0</v>
      </c>
      <c r="N31" s="136">
        <v>0</v>
      </c>
      <c r="O31" s="136">
        <v>0</v>
      </c>
      <c r="P31" s="135">
        <v>0</v>
      </c>
      <c r="Q31" s="135">
        <v>0</v>
      </c>
      <c r="R31" s="135">
        <v>0</v>
      </c>
      <c r="S31" s="135">
        <v>0</v>
      </c>
      <c r="T31" s="135">
        <v>0</v>
      </c>
      <c r="U31" s="135">
        <v>0</v>
      </c>
      <c r="V31" s="135">
        <v>0</v>
      </c>
      <c r="W31" s="135">
        <v>0</v>
      </c>
      <c r="X31" s="135">
        <v>0</v>
      </c>
      <c r="Y31" s="135">
        <v>0</v>
      </c>
      <c r="Z31" s="135">
        <v>0</v>
      </c>
      <c r="AA31" s="134">
        <v>0</v>
      </c>
      <c r="AB31" s="137">
        <v>3</v>
      </c>
      <c r="AC31" s="137">
        <v>0</v>
      </c>
      <c r="AD31" s="138">
        <v>0</v>
      </c>
      <c r="AE31" s="138">
        <v>0</v>
      </c>
      <c r="AF31" s="385">
        <v>3</v>
      </c>
    </row>
    <row r="32" spans="1:32" ht="14.1" customHeight="1" x14ac:dyDescent="0.3">
      <c r="A32" s="131" t="s">
        <v>294</v>
      </c>
      <c r="B32" s="135">
        <v>4</v>
      </c>
      <c r="C32" s="135">
        <v>0</v>
      </c>
      <c r="D32" s="135">
        <v>0</v>
      </c>
      <c r="E32" s="135">
        <v>0</v>
      </c>
      <c r="F32" s="135">
        <v>0</v>
      </c>
      <c r="G32" s="136">
        <v>0</v>
      </c>
      <c r="H32" s="136">
        <v>0</v>
      </c>
      <c r="I32" s="136">
        <v>0</v>
      </c>
      <c r="J32" s="136">
        <v>0</v>
      </c>
      <c r="K32" s="136">
        <v>0</v>
      </c>
      <c r="L32" s="136">
        <v>0</v>
      </c>
      <c r="M32" s="136">
        <v>0</v>
      </c>
      <c r="N32" s="136">
        <v>0</v>
      </c>
      <c r="O32" s="136">
        <v>0</v>
      </c>
      <c r="P32" s="135">
        <v>1</v>
      </c>
      <c r="Q32" s="135">
        <v>5</v>
      </c>
      <c r="R32" s="135">
        <v>5</v>
      </c>
      <c r="S32" s="135">
        <v>0</v>
      </c>
      <c r="T32" s="135">
        <v>0</v>
      </c>
      <c r="U32" s="135">
        <v>6</v>
      </c>
      <c r="V32" s="135">
        <v>3</v>
      </c>
      <c r="W32" s="135">
        <v>1</v>
      </c>
      <c r="X32" s="135">
        <v>0</v>
      </c>
      <c r="Y32" s="135">
        <v>7</v>
      </c>
      <c r="Z32" s="135">
        <v>2</v>
      </c>
      <c r="AA32" s="137">
        <v>0</v>
      </c>
      <c r="AB32" s="134">
        <v>72</v>
      </c>
      <c r="AC32" s="137">
        <v>16</v>
      </c>
      <c r="AD32" s="138">
        <v>1</v>
      </c>
      <c r="AE32" s="138">
        <v>3</v>
      </c>
      <c r="AF32" s="385">
        <v>126</v>
      </c>
    </row>
    <row r="33" spans="1:32" ht="14.1" customHeight="1" x14ac:dyDescent="0.3">
      <c r="A33" s="131" t="s">
        <v>295</v>
      </c>
      <c r="B33" s="135">
        <v>1</v>
      </c>
      <c r="C33" s="135">
        <v>2</v>
      </c>
      <c r="D33" s="135">
        <v>0</v>
      </c>
      <c r="E33" s="135">
        <v>0</v>
      </c>
      <c r="F33" s="135">
        <v>0</v>
      </c>
      <c r="G33" s="136">
        <v>0</v>
      </c>
      <c r="H33" s="136">
        <v>0</v>
      </c>
      <c r="I33" s="136">
        <v>0</v>
      </c>
      <c r="J33" s="136">
        <v>0</v>
      </c>
      <c r="K33" s="136">
        <v>0</v>
      </c>
      <c r="L33" s="136">
        <v>0</v>
      </c>
      <c r="M33" s="136">
        <v>0</v>
      </c>
      <c r="N33" s="136">
        <v>0</v>
      </c>
      <c r="O33" s="136">
        <v>0</v>
      </c>
      <c r="P33" s="135">
        <v>0</v>
      </c>
      <c r="Q33" s="135">
        <v>0</v>
      </c>
      <c r="R33" s="135">
        <v>0</v>
      </c>
      <c r="S33" s="135">
        <v>0</v>
      </c>
      <c r="T33" s="135">
        <v>0</v>
      </c>
      <c r="U33" s="135">
        <v>1</v>
      </c>
      <c r="V33" s="135">
        <v>1</v>
      </c>
      <c r="W33" s="135">
        <v>0</v>
      </c>
      <c r="X33" s="135">
        <v>0</v>
      </c>
      <c r="Y33" s="135">
        <v>4</v>
      </c>
      <c r="Z33" s="135">
        <v>1</v>
      </c>
      <c r="AA33" s="137">
        <v>0</v>
      </c>
      <c r="AB33" s="137">
        <v>9</v>
      </c>
      <c r="AC33" s="134">
        <v>5</v>
      </c>
      <c r="AD33" s="138">
        <v>2</v>
      </c>
      <c r="AE33" s="138">
        <v>0</v>
      </c>
      <c r="AF33" s="385">
        <v>26</v>
      </c>
    </row>
    <row r="34" spans="1:32" ht="14.1" customHeight="1" x14ac:dyDescent="0.3">
      <c r="A34" s="131" t="s">
        <v>296</v>
      </c>
      <c r="B34" s="135">
        <v>1</v>
      </c>
      <c r="C34" s="135">
        <v>0</v>
      </c>
      <c r="D34" s="135">
        <v>0</v>
      </c>
      <c r="E34" s="135">
        <v>0</v>
      </c>
      <c r="F34" s="135">
        <v>0</v>
      </c>
      <c r="G34" s="136">
        <v>0</v>
      </c>
      <c r="H34" s="136">
        <v>0</v>
      </c>
      <c r="I34" s="136">
        <v>0</v>
      </c>
      <c r="J34" s="136">
        <v>0</v>
      </c>
      <c r="K34" s="136">
        <v>0</v>
      </c>
      <c r="L34" s="136">
        <v>0</v>
      </c>
      <c r="M34" s="136">
        <v>0</v>
      </c>
      <c r="N34" s="136">
        <v>0</v>
      </c>
      <c r="O34" s="136">
        <v>3</v>
      </c>
      <c r="P34" s="135">
        <v>10</v>
      </c>
      <c r="Q34" s="135">
        <v>6</v>
      </c>
      <c r="R34" s="135">
        <v>0</v>
      </c>
      <c r="S34" s="135">
        <v>0</v>
      </c>
      <c r="T34" s="135">
        <v>1</v>
      </c>
      <c r="U34" s="135">
        <v>13</v>
      </c>
      <c r="V34" s="135">
        <v>5</v>
      </c>
      <c r="W34" s="135">
        <v>2</v>
      </c>
      <c r="X34" s="135">
        <v>0</v>
      </c>
      <c r="Y34" s="135">
        <v>0</v>
      </c>
      <c r="Z34" s="135">
        <v>1</v>
      </c>
      <c r="AA34" s="137">
        <v>0</v>
      </c>
      <c r="AB34" s="137">
        <v>62</v>
      </c>
      <c r="AC34" s="137">
        <v>6</v>
      </c>
      <c r="AD34" s="134">
        <v>17</v>
      </c>
      <c r="AE34" s="138">
        <v>2</v>
      </c>
      <c r="AF34" s="385">
        <v>129</v>
      </c>
    </row>
    <row r="35" spans="1:32" ht="14.1" customHeight="1" x14ac:dyDescent="0.3">
      <c r="A35" s="131" t="s">
        <v>297</v>
      </c>
      <c r="B35" s="135">
        <v>8</v>
      </c>
      <c r="C35" s="135">
        <v>1</v>
      </c>
      <c r="D35" s="135">
        <v>0</v>
      </c>
      <c r="E35" s="135">
        <v>0</v>
      </c>
      <c r="F35" s="135">
        <v>0</v>
      </c>
      <c r="G35" s="136">
        <v>0</v>
      </c>
      <c r="H35" s="136">
        <v>1</v>
      </c>
      <c r="I35" s="136">
        <v>0</v>
      </c>
      <c r="J35" s="136">
        <v>0</v>
      </c>
      <c r="K35" s="136">
        <v>0</v>
      </c>
      <c r="L35" s="136">
        <v>0</v>
      </c>
      <c r="M35" s="136">
        <v>0</v>
      </c>
      <c r="N35" s="136">
        <v>0</v>
      </c>
      <c r="O35" s="136">
        <v>0</v>
      </c>
      <c r="P35" s="135">
        <v>2</v>
      </c>
      <c r="Q35" s="135">
        <v>4</v>
      </c>
      <c r="R35" s="135">
        <v>9</v>
      </c>
      <c r="S35" s="135">
        <v>5</v>
      </c>
      <c r="T35" s="135">
        <v>2</v>
      </c>
      <c r="U35" s="135">
        <v>2</v>
      </c>
      <c r="V35" s="135">
        <v>1</v>
      </c>
      <c r="W35" s="135">
        <v>0</v>
      </c>
      <c r="X35" s="135">
        <v>0</v>
      </c>
      <c r="Y35" s="135">
        <v>6</v>
      </c>
      <c r="Z35" s="135">
        <v>2</v>
      </c>
      <c r="AA35" s="137">
        <v>1</v>
      </c>
      <c r="AB35" s="137">
        <v>60</v>
      </c>
      <c r="AC35" s="137">
        <v>1</v>
      </c>
      <c r="AD35" s="138">
        <v>1</v>
      </c>
      <c r="AE35" s="134">
        <v>19</v>
      </c>
      <c r="AF35" s="385">
        <v>125</v>
      </c>
    </row>
    <row r="36" spans="1:32" ht="19.95" customHeight="1" x14ac:dyDescent="0.3">
      <c r="A36" s="132" t="s">
        <v>4</v>
      </c>
      <c r="B36" s="139">
        <v>436</v>
      </c>
      <c r="C36" s="139">
        <v>25</v>
      </c>
      <c r="D36" s="139">
        <v>195</v>
      </c>
      <c r="E36" s="139">
        <v>161</v>
      </c>
      <c r="F36" s="139">
        <v>20</v>
      </c>
      <c r="G36" s="140">
        <v>11</v>
      </c>
      <c r="H36" s="140">
        <v>493</v>
      </c>
      <c r="I36" s="140">
        <v>85</v>
      </c>
      <c r="J36" s="140">
        <v>2</v>
      </c>
      <c r="K36" s="140">
        <v>20</v>
      </c>
      <c r="L36" s="140">
        <v>122</v>
      </c>
      <c r="M36" s="140">
        <v>192</v>
      </c>
      <c r="N36" s="140">
        <v>411</v>
      </c>
      <c r="O36" s="140">
        <v>31</v>
      </c>
      <c r="P36" s="139">
        <v>628</v>
      </c>
      <c r="Q36" s="139">
        <v>2003</v>
      </c>
      <c r="R36" s="139">
        <v>917</v>
      </c>
      <c r="S36" s="139">
        <v>379</v>
      </c>
      <c r="T36" s="139">
        <v>531</v>
      </c>
      <c r="U36" s="139">
        <v>762</v>
      </c>
      <c r="V36" s="139">
        <v>74</v>
      </c>
      <c r="W36" s="139">
        <v>111</v>
      </c>
      <c r="X36" s="139">
        <v>12</v>
      </c>
      <c r="Y36" s="139">
        <v>190</v>
      </c>
      <c r="Z36" s="139">
        <v>209</v>
      </c>
      <c r="AA36" s="141">
        <v>6</v>
      </c>
      <c r="AB36" s="141">
        <v>1217</v>
      </c>
      <c r="AC36" s="141">
        <v>90</v>
      </c>
      <c r="AD36" s="142">
        <v>571</v>
      </c>
      <c r="AE36" s="142">
        <v>64</v>
      </c>
      <c r="AF36" s="386">
        <v>9968</v>
      </c>
    </row>
    <row r="37" spans="1:32" ht="43.2" customHeight="1" x14ac:dyDescent="0.2">
      <c r="A37" s="760" t="s">
        <v>468</v>
      </c>
      <c r="B37" s="704"/>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row>
    <row r="38" spans="1:32" ht="29.25" customHeight="1" x14ac:dyDescent="0.3">
      <c r="A38" s="761" t="s">
        <v>455</v>
      </c>
      <c r="B38" s="762"/>
      <c r="C38" s="762"/>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2"/>
      <c r="AE38" s="762"/>
      <c r="AF38" s="762"/>
    </row>
    <row r="39" spans="1:32" ht="24" customHeight="1" x14ac:dyDescent="0.3"/>
  </sheetData>
  <mergeCells count="4">
    <mergeCell ref="A1:AF1"/>
    <mergeCell ref="A37:AF37"/>
    <mergeCell ref="A38:AF38"/>
    <mergeCell ref="B2:AF2"/>
  </mergeCells>
  <printOptions horizontalCentered="1"/>
  <pageMargins left="0.31496062992125984" right="0.31496062992125984" top="0.39370078740157483" bottom="0.19685039370078741" header="0" footer="0"/>
  <pageSetup paperSize="9" scale="85"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view="pageBreakPreview" zoomScaleNormal="100" zoomScaleSheetLayoutView="100" workbookViewId="0">
      <selection sqref="A1:XFD1"/>
    </sheetView>
  </sheetViews>
  <sheetFormatPr defaultRowHeight="33" customHeight="1" x14ac:dyDescent="0.3"/>
  <cols>
    <col min="1" max="1" width="30.77734375" style="113" customWidth="1"/>
    <col min="2" max="14" width="9.77734375" style="113" customWidth="1"/>
    <col min="15" max="256" width="9.109375" style="113"/>
    <col min="257" max="257" width="30.109375" style="113" customWidth="1"/>
    <col min="258" max="512" width="9.109375" style="113"/>
    <col min="513" max="513" width="30.109375" style="113" customWidth="1"/>
    <col min="514" max="768" width="9.109375" style="113"/>
    <col min="769" max="769" width="30.109375" style="113" customWidth="1"/>
    <col min="770" max="1024" width="9.109375" style="113"/>
    <col min="1025" max="1025" width="30.109375" style="113" customWidth="1"/>
    <col min="1026" max="1280" width="9.109375" style="113"/>
    <col min="1281" max="1281" width="30.109375" style="113" customWidth="1"/>
    <col min="1282" max="1536" width="9.109375" style="113"/>
    <col min="1537" max="1537" width="30.109375" style="113" customWidth="1"/>
    <col min="1538" max="1792" width="9.109375" style="113"/>
    <col min="1793" max="1793" width="30.109375" style="113" customWidth="1"/>
    <col min="1794" max="2048" width="9.109375" style="113"/>
    <col min="2049" max="2049" width="30.109375" style="113" customWidth="1"/>
    <col min="2050" max="2304" width="9.109375" style="113"/>
    <col min="2305" max="2305" width="30.109375" style="113" customWidth="1"/>
    <col min="2306" max="2560" width="9.109375" style="113"/>
    <col min="2561" max="2561" width="30.109375" style="113" customWidth="1"/>
    <col min="2562" max="2816" width="9.109375" style="113"/>
    <col min="2817" max="2817" width="30.109375" style="113" customWidth="1"/>
    <col min="2818" max="3072" width="9.109375" style="113"/>
    <col min="3073" max="3073" width="30.109375" style="113" customWidth="1"/>
    <col min="3074" max="3328" width="9.109375" style="113"/>
    <col min="3329" max="3329" width="30.109375" style="113" customWidth="1"/>
    <col min="3330" max="3584" width="9.109375" style="113"/>
    <col min="3585" max="3585" width="30.109375" style="113" customWidth="1"/>
    <col min="3586" max="3840" width="9.109375" style="113"/>
    <col min="3841" max="3841" width="30.109375" style="113" customWidth="1"/>
    <col min="3842" max="4096" width="9.109375" style="113"/>
    <col min="4097" max="4097" width="30.109375" style="113" customWidth="1"/>
    <col min="4098" max="4352" width="9.109375" style="113"/>
    <col min="4353" max="4353" width="30.109375" style="113" customWidth="1"/>
    <col min="4354" max="4608" width="9.109375" style="113"/>
    <col min="4609" max="4609" width="30.109375" style="113" customWidth="1"/>
    <col min="4610" max="4864" width="9.109375" style="113"/>
    <col min="4865" max="4865" width="30.109375" style="113" customWidth="1"/>
    <col min="4866" max="5120" width="9.109375" style="113"/>
    <col min="5121" max="5121" width="30.109375" style="113" customWidth="1"/>
    <col min="5122" max="5376" width="9.109375" style="113"/>
    <col min="5377" max="5377" width="30.109375" style="113" customWidth="1"/>
    <col min="5378" max="5632" width="9.109375" style="113"/>
    <col min="5633" max="5633" width="30.109375" style="113" customWidth="1"/>
    <col min="5634" max="5888" width="9.109375" style="113"/>
    <col min="5889" max="5889" width="30.109375" style="113" customWidth="1"/>
    <col min="5890" max="6144" width="9.109375" style="113"/>
    <col min="6145" max="6145" width="30.109375" style="113" customWidth="1"/>
    <col min="6146" max="6400" width="9.109375" style="113"/>
    <col min="6401" max="6401" width="30.109375" style="113" customWidth="1"/>
    <col min="6402" max="6656" width="9.109375" style="113"/>
    <col min="6657" max="6657" width="30.109375" style="113" customWidth="1"/>
    <col min="6658" max="6912" width="9.109375" style="113"/>
    <col min="6913" max="6913" width="30.109375" style="113" customWidth="1"/>
    <col min="6914" max="7168" width="9.109375" style="113"/>
    <col min="7169" max="7169" width="30.109375" style="113" customWidth="1"/>
    <col min="7170" max="7424" width="9.109375" style="113"/>
    <col min="7425" max="7425" width="30.109375" style="113" customWidth="1"/>
    <col min="7426" max="7680" width="9.109375" style="113"/>
    <col min="7681" max="7681" width="30.109375" style="113" customWidth="1"/>
    <col min="7682" max="7936" width="9.109375" style="113"/>
    <col min="7937" max="7937" width="30.109375" style="113" customWidth="1"/>
    <col min="7938" max="8192" width="9.109375" style="113"/>
    <col min="8193" max="8193" width="30.109375" style="113" customWidth="1"/>
    <col min="8194" max="8448" width="9.109375" style="113"/>
    <col min="8449" max="8449" width="30.109375" style="113" customWidth="1"/>
    <col min="8450" max="8704" width="9.109375" style="113"/>
    <col min="8705" max="8705" width="30.109375" style="113" customWidth="1"/>
    <col min="8706" max="8960" width="9.109375" style="113"/>
    <col min="8961" max="8961" width="30.109375" style="113" customWidth="1"/>
    <col min="8962" max="9216" width="9.109375" style="113"/>
    <col min="9217" max="9217" width="30.109375" style="113" customWidth="1"/>
    <col min="9218" max="9472" width="9.109375" style="113"/>
    <col min="9473" max="9473" width="30.109375" style="113" customWidth="1"/>
    <col min="9474" max="9728" width="9.109375" style="113"/>
    <col min="9729" max="9729" width="30.109375" style="113" customWidth="1"/>
    <col min="9730" max="9984" width="9.109375" style="113"/>
    <col min="9985" max="9985" width="30.109375" style="113" customWidth="1"/>
    <col min="9986" max="10240" width="9.109375" style="113"/>
    <col min="10241" max="10241" width="30.109375" style="113" customWidth="1"/>
    <col min="10242" max="10496" width="9.109375" style="113"/>
    <col min="10497" max="10497" width="30.109375" style="113" customWidth="1"/>
    <col min="10498" max="10752" width="9.109375" style="113"/>
    <col min="10753" max="10753" width="30.109375" style="113" customWidth="1"/>
    <col min="10754" max="11008" width="9.109375" style="113"/>
    <col min="11009" max="11009" width="30.109375" style="113" customWidth="1"/>
    <col min="11010" max="11264" width="9.109375" style="113"/>
    <col min="11265" max="11265" width="30.109375" style="113" customWidth="1"/>
    <col min="11266" max="11520" width="9.109375" style="113"/>
    <col min="11521" max="11521" width="30.109375" style="113" customWidth="1"/>
    <col min="11522" max="11776" width="9.109375" style="113"/>
    <col min="11777" max="11777" width="30.109375" style="113" customWidth="1"/>
    <col min="11778" max="12032" width="9.109375" style="113"/>
    <col min="12033" max="12033" width="30.109375" style="113" customWidth="1"/>
    <col min="12034" max="12288" width="9.109375" style="113"/>
    <col min="12289" max="12289" width="30.109375" style="113" customWidth="1"/>
    <col min="12290" max="12544" width="9.109375" style="113"/>
    <col min="12545" max="12545" width="30.109375" style="113" customWidth="1"/>
    <col min="12546" max="12800" width="9.109375" style="113"/>
    <col min="12801" max="12801" width="30.109375" style="113" customWidth="1"/>
    <col min="12802" max="13056" width="9.109375" style="113"/>
    <col min="13057" max="13057" width="30.109375" style="113" customWidth="1"/>
    <col min="13058" max="13312" width="9.109375" style="113"/>
    <col min="13313" max="13313" width="30.109375" style="113" customWidth="1"/>
    <col min="13314" max="13568" width="9.109375" style="113"/>
    <col min="13569" max="13569" width="30.109375" style="113" customWidth="1"/>
    <col min="13570" max="13824" width="9.109375" style="113"/>
    <col min="13825" max="13825" width="30.109375" style="113" customWidth="1"/>
    <col min="13826" max="14080" width="9.109375" style="113"/>
    <col min="14081" max="14081" width="30.109375" style="113" customWidth="1"/>
    <col min="14082" max="14336" width="9.109375" style="113"/>
    <col min="14337" max="14337" width="30.109375" style="113" customWidth="1"/>
    <col min="14338" max="14592" width="9.109375" style="113"/>
    <col min="14593" max="14593" width="30.109375" style="113" customWidth="1"/>
    <col min="14594" max="14848" width="9.109375" style="113"/>
    <col min="14849" max="14849" width="30.109375" style="113" customWidth="1"/>
    <col min="14850" max="15104" width="9.109375" style="113"/>
    <col min="15105" max="15105" width="30.109375" style="113" customWidth="1"/>
    <col min="15106" max="15360" width="9.109375" style="113"/>
    <col min="15361" max="15361" width="30.109375" style="113" customWidth="1"/>
    <col min="15362" max="15616" width="9.109375" style="113"/>
    <col min="15617" max="15617" width="30.109375" style="113" customWidth="1"/>
    <col min="15618" max="15872" width="9.109375" style="113"/>
    <col min="15873" max="15873" width="30.109375" style="113" customWidth="1"/>
    <col min="15874" max="16128" width="9.109375" style="113"/>
    <col min="16129" max="16129" width="30.109375" style="113" customWidth="1"/>
    <col min="16130" max="16384" width="9.109375" style="113"/>
  </cols>
  <sheetData>
    <row r="1" spans="1:14" s="516" customFormat="1" ht="30" customHeight="1" x14ac:dyDescent="0.3">
      <c r="A1" s="376" t="s">
        <v>539</v>
      </c>
    </row>
    <row r="2" spans="1:14" ht="33" customHeight="1" x14ac:dyDescent="0.3">
      <c r="A2" s="764" t="s">
        <v>298</v>
      </c>
      <c r="B2" s="764"/>
      <c r="C2" s="764"/>
      <c r="D2" s="764"/>
      <c r="E2" s="764"/>
      <c r="F2" s="764"/>
      <c r="G2" s="764"/>
      <c r="H2" s="764"/>
      <c r="I2" s="764"/>
      <c r="J2" s="764"/>
      <c r="K2" s="764"/>
      <c r="L2" s="764"/>
      <c r="M2" s="764"/>
      <c r="N2" s="764"/>
    </row>
    <row r="3" spans="1:14" ht="100.5" customHeight="1" x14ac:dyDescent="0.3">
      <c r="A3" s="143" t="s">
        <v>500</v>
      </c>
      <c r="B3" s="144" t="s">
        <v>501</v>
      </c>
      <c r="C3" s="145" t="s">
        <v>456</v>
      </c>
      <c r="D3" s="144" t="s">
        <v>457</v>
      </c>
      <c r="E3" s="145" t="s">
        <v>48</v>
      </c>
      <c r="F3" s="144" t="s">
        <v>49</v>
      </c>
      <c r="G3" s="145" t="s">
        <v>299</v>
      </c>
      <c r="H3" s="144" t="s">
        <v>458</v>
      </c>
      <c r="I3" s="145" t="s">
        <v>53</v>
      </c>
      <c r="J3" s="144" t="s">
        <v>502</v>
      </c>
      <c r="K3" s="145" t="s">
        <v>499</v>
      </c>
      <c r="L3" s="144" t="s">
        <v>51</v>
      </c>
      <c r="M3" s="145" t="s">
        <v>56</v>
      </c>
      <c r="N3" s="144" t="s">
        <v>4</v>
      </c>
    </row>
    <row r="4" spans="1:14" ht="33" customHeight="1" x14ac:dyDescent="0.3">
      <c r="A4" s="146" t="s">
        <v>300</v>
      </c>
      <c r="B4" s="235">
        <v>7</v>
      </c>
      <c r="C4" s="236">
        <v>1</v>
      </c>
      <c r="D4" s="147">
        <v>3</v>
      </c>
      <c r="E4" s="236">
        <v>1</v>
      </c>
      <c r="F4" s="147">
        <v>11</v>
      </c>
      <c r="G4" s="236">
        <v>2</v>
      </c>
      <c r="H4" s="147">
        <v>0</v>
      </c>
      <c r="I4" s="236">
        <v>2</v>
      </c>
      <c r="J4" s="147">
        <v>0</v>
      </c>
      <c r="K4" s="236">
        <v>0</v>
      </c>
      <c r="L4" s="147">
        <v>0</v>
      </c>
      <c r="M4" s="236">
        <v>2</v>
      </c>
      <c r="N4" s="147">
        <v>29</v>
      </c>
    </row>
    <row r="5" spans="1:14" ht="33" customHeight="1" x14ac:dyDescent="0.3">
      <c r="A5" s="146" t="s">
        <v>30</v>
      </c>
      <c r="B5" s="147">
        <v>1</v>
      </c>
      <c r="C5" s="236">
        <v>8</v>
      </c>
      <c r="D5" s="235">
        <v>29</v>
      </c>
      <c r="E5" s="236">
        <v>1</v>
      </c>
      <c r="F5" s="147">
        <v>9</v>
      </c>
      <c r="G5" s="236">
        <v>0</v>
      </c>
      <c r="H5" s="147">
        <v>0</v>
      </c>
      <c r="I5" s="236">
        <v>0</v>
      </c>
      <c r="J5" s="147">
        <v>0</v>
      </c>
      <c r="K5" s="236">
        <v>0</v>
      </c>
      <c r="L5" s="147">
        <v>0</v>
      </c>
      <c r="M5" s="236">
        <v>1</v>
      </c>
      <c r="N5" s="147">
        <v>49</v>
      </c>
    </row>
    <row r="6" spans="1:14" ht="33" customHeight="1" x14ac:dyDescent="0.3">
      <c r="A6" s="146" t="s">
        <v>48</v>
      </c>
      <c r="B6" s="147">
        <v>0</v>
      </c>
      <c r="C6" s="236">
        <v>0</v>
      </c>
      <c r="D6" s="147">
        <v>2</v>
      </c>
      <c r="E6" s="235">
        <v>0</v>
      </c>
      <c r="F6" s="147">
        <v>2</v>
      </c>
      <c r="G6" s="236">
        <v>0</v>
      </c>
      <c r="H6" s="147">
        <v>0</v>
      </c>
      <c r="I6" s="236">
        <v>1</v>
      </c>
      <c r="J6" s="147">
        <v>0</v>
      </c>
      <c r="K6" s="236">
        <v>1</v>
      </c>
      <c r="L6" s="147">
        <v>0</v>
      </c>
      <c r="M6" s="236">
        <v>2</v>
      </c>
      <c r="N6" s="147">
        <v>8</v>
      </c>
    </row>
    <row r="7" spans="1:14" ht="33" customHeight="1" x14ac:dyDescent="0.3">
      <c r="A7" s="146" t="s">
        <v>49</v>
      </c>
      <c r="B7" s="147">
        <v>2</v>
      </c>
      <c r="C7" s="236">
        <v>4</v>
      </c>
      <c r="D7" s="147">
        <v>79</v>
      </c>
      <c r="E7" s="236">
        <v>12</v>
      </c>
      <c r="F7" s="235">
        <v>1191</v>
      </c>
      <c r="G7" s="236">
        <v>42</v>
      </c>
      <c r="H7" s="147">
        <v>15</v>
      </c>
      <c r="I7" s="236">
        <v>49</v>
      </c>
      <c r="J7" s="147">
        <v>19</v>
      </c>
      <c r="K7" s="236">
        <v>19</v>
      </c>
      <c r="L7" s="147">
        <v>10</v>
      </c>
      <c r="M7" s="236">
        <v>16</v>
      </c>
      <c r="N7" s="147">
        <v>1458</v>
      </c>
    </row>
    <row r="8" spans="1:14" ht="33" customHeight="1" x14ac:dyDescent="0.3">
      <c r="A8" s="146" t="s">
        <v>299</v>
      </c>
      <c r="B8" s="147">
        <v>0</v>
      </c>
      <c r="C8" s="236">
        <v>3</v>
      </c>
      <c r="D8" s="147">
        <v>5</v>
      </c>
      <c r="E8" s="236">
        <v>1</v>
      </c>
      <c r="F8" s="147">
        <v>44</v>
      </c>
      <c r="G8" s="235">
        <v>31</v>
      </c>
      <c r="H8" s="147">
        <v>3</v>
      </c>
      <c r="I8" s="236">
        <v>3</v>
      </c>
      <c r="J8" s="147">
        <v>0</v>
      </c>
      <c r="K8" s="236">
        <v>0</v>
      </c>
      <c r="L8" s="147">
        <v>1</v>
      </c>
      <c r="M8" s="236">
        <v>2</v>
      </c>
      <c r="N8" s="147">
        <v>93</v>
      </c>
    </row>
    <row r="9" spans="1:14" ht="33" customHeight="1" x14ac:dyDescent="0.3">
      <c r="A9" s="146" t="s">
        <v>52</v>
      </c>
      <c r="B9" s="147">
        <v>0</v>
      </c>
      <c r="C9" s="236">
        <v>0</v>
      </c>
      <c r="D9" s="147">
        <v>0</v>
      </c>
      <c r="E9" s="236">
        <v>0</v>
      </c>
      <c r="F9" s="147">
        <v>3</v>
      </c>
      <c r="G9" s="236">
        <v>0</v>
      </c>
      <c r="H9" s="235">
        <v>0</v>
      </c>
      <c r="I9" s="236">
        <v>0</v>
      </c>
      <c r="J9" s="147">
        <v>0</v>
      </c>
      <c r="K9" s="236">
        <v>0</v>
      </c>
      <c r="L9" s="147">
        <v>0</v>
      </c>
      <c r="M9" s="236">
        <v>1</v>
      </c>
      <c r="N9" s="147">
        <v>4</v>
      </c>
    </row>
    <row r="10" spans="1:14" ht="33" customHeight="1" x14ac:dyDescent="0.3">
      <c r="A10" s="146" t="s">
        <v>53</v>
      </c>
      <c r="B10" s="147">
        <v>0</v>
      </c>
      <c r="C10" s="236">
        <v>0</v>
      </c>
      <c r="D10" s="147">
        <v>4</v>
      </c>
      <c r="E10" s="236">
        <v>0</v>
      </c>
      <c r="F10" s="147">
        <v>6</v>
      </c>
      <c r="G10" s="236">
        <v>0</v>
      </c>
      <c r="H10" s="147">
        <v>1</v>
      </c>
      <c r="I10" s="235">
        <v>0</v>
      </c>
      <c r="J10" s="147">
        <v>1</v>
      </c>
      <c r="K10" s="236">
        <v>0</v>
      </c>
      <c r="L10" s="147">
        <v>0</v>
      </c>
      <c r="M10" s="236">
        <v>0</v>
      </c>
      <c r="N10" s="147">
        <v>12</v>
      </c>
    </row>
    <row r="11" spans="1:14" ht="33" customHeight="1" x14ac:dyDescent="0.3">
      <c r="A11" s="146" t="s">
        <v>55</v>
      </c>
      <c r="B11" s="147">
        <v>0</v>
      </c>
      <c r="C11" s="236">
        <v>0</v>
      </c>
      <c r="D11" s="147">
        <v>0</v>
      </c>
      <c r="E11" s="236">
        <v>1</v>
      </c>
      <c r="F11" s="147">
        <v>2</v>
      </c>
      <c r="G11" s="236">
        <v>0</v>
      </c>
      <c r="H11" s="147">
        <v>0</v>
      </c>
      <c r="I11" s="236">
        <v>0</v>
      </c>
      <c r="J11" s="147">
        <v>0</v>
      </c>
      <c r="K11" s="235">
        <v>6</v>
      </c>
      <c r="L11" s="147">
        <v>0</v>
      </c>
      <c r="M11" s="236">
        <v>0</v>
      </c>
      <c r="N11" s="147">
        <v>9</v>
      </c>
    </row>
    <row r="12" spans="1:14" ht="33" customHeight="1" x14ac:dyDescent="0.3">
      <c r="A12" s="146" t="s">
        <v>51</v>
      </c>
      <c r="B12" s="147">
        <v>0</v>
      </c>
      <c r="C12" s="236">
        <v>0</v>
      </c>
      <c r="D12" s="147">
        <v>0</v>
      </c>
      <c r="E12" s="236">
        <v>0</v>
      </c>
      <c r="F12" s="147">
        <v>1</v>
      </c>
      <c r="G12" s="236">
        <v>0</v>
      </c>
      <c r="H12" s="147">
        <v>0</v>
      </c>
      <c r="I12" s="236">
        <v>0</v>
      </c>
      <c r="J12" s="147">
        <v>0</v>
      </c>
      <c r="K12" s="148">
        <v>0</v>
      </c>
      <c r="L12" s="235">
        <v>1</v>
      </c>
      <c r="M12" s="236">
        <v>1</v>
      </c>
      <c r="N12" s="147">
        <v>3</v>
      </c>
    </row>
    <row r="13" spans="1:14" ht="33" customHeight="1" x14ac:dyDescent="0.3">
      <c r="A13" s="146" t="s">
        <v>56</v>
      </c>
      <c r="B13" s="147">
        <v>0</v>
      </c>
      <c r="C13" s="236">
        <v>0</v>
      </c>
      <c r="D13" s="147">
        <v>3</v>
      </c>
      <c r="E13" s="236">
        <v>0</v>
      </c>
      <c r="F13" s="147">
        <v>4</v>
      </c>
      <c r="G13" s="236">
        <v>0</v>
      </c>
      <c r="H13" s="147">
        <v>0</v>
      </c>
      <c r="I13" s="236">
        <v>0</v>
      </c>
      <c r="J13" s="147">
        <v>0</v>
      </c>
      <c r="K13" s="236">
        <v>0</v>
      </c>
      <c r="L13" s="147">
        <v>0</v>
      </c>
      <c r="M13" s="235">
        <v>2</v>
      </c>
      <c r="N13" s="147">
        <v>9</v>
      </c>
    </row>
    <row r="14" spans="1:14" s="239" customFormat="1" ht="33" customHeight="1" x14ac:dyDescent="0.3">
      <c r="A14" s="237" t="s">
        <v>204</v>
      </c>
      <c r="B14" s="238">
        <v>10</v>
      </c>
      <c r="C14" s="238">
        <v>16</v>
      </c>
      <c r="D14" s="238">
        <v>125</v>
      </c>
      <c r="E14" s="238">
        <v>16</v>
      </c>
      <c r="F14" s="238">
        <v>1273</v>
      </c>
      <c r="G14" s="238">
        <v>75</v>
      </c>
      <c r="H14" s="238">
        <v>19</v>
      </c>
      <c r="I14" s="238">
        <v>55</v>
      </c>
      <c r="J14" s="238">
        <v>20</v>
      </c>
      <c r="K14" s="238">
        <v>26</v>
      </c>
      <c r="L14" s="238">
        <v>12</v>
      </c>
      <c r="M14" s="238">
        <v>27</v>
      </c>
      <c r="N14" s="238">
        <v>1674</v>
      </c>
    </row>
    <row r="15" spans="1:14" s="387" customFormat="1" ht="22.8" customHeight="1" x14ac:dyDescent="0.2">
      <c r="A15" s="371" t="s">
        <v>476</v>
      </c>
    </row>
    <row r="16" spans="1:14" ht="24" customHeight="1" x14ac:dyDescent="0.3">
      <c r="A16" s="55" t="s">
        <v>425</v>
      </c>
    </row>
  </sheetData>
  <mergeCells count="1">
    <mergeCell ref="A2:N2"/>
  </mergeCells>
  <printOptions horizontalCentered="1"/>
  <pageMargins left="0.19685039370078741" right="0.19685039370078741" top="0.39370078740157483" bottom="0.19685039370078741" header="0" footer="0"/>
  <pageSetup paperSize="9" scale="9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view="pageBreakPreview" zoomScaleNormal="100" zoomScaleSheetLayoutView="100" workbookViewId="0">
      <selection sqref="A1:XFD1"/>
    </sheetView>
  </sheetViews>
  <sheetFormatPr defaultRowHeight="13.2" x14ac:dyDescent="0.3"/>
  <cols>
    <col min="1" max="1" width="36.77734375" style="45" customWidth="1"/>
    <col min="2" max="4" width="18.77734375" style="45" customWidth="1"/>
    <col min="5" max="5" width="14.33203125" style="45" customWidth="1"/>
    <col min="6" max="256" width="9.109375" style="45"/>
    <col min="257" max="257" width="34" style="45" customWidth="1"/>
    <col min="258" max="258" width="14.6640625" style="45" customWidth="1"/>
    <col min="259" max="259" width="14.88671875" style="45" customWidth="1"/>
    <col min="260" max="260" width="19.6640625" style="45" customWidth="1"/>
    <col min="261" max="261" width="14.33203125" style="45" customWidth="1"/>
    <col min="262" max="512" width="9.109375" style="45"/>
    <col min="513" max="513" width="34" style="45" customWidth="1"/>
    <col min="514" max="514" width="14.6640625" style="45" customWidth="1"/>
    <col min="515" max="515" width="14.88671875" style="45" customWidth="1"/>
    <col min="516" max="516" width="19.6640625" style="45" customWidth="1"/>
    <col min="517" max="517" width="14.33203125" style="45" customWidth="1"/>
    <col min="518" max="768" width="9.109375" style="45"/>
    <col min="769" max="769" width="34" style="45" customWidth="1"/>
    <col min="770" max="770" width="14.6640625" style="45" customWidth="1"/>
    <col min="771" max="771" width="14.88671875" style="45" customWidth="1"/>
    <col min="772" max="772" width="19.6640625" style="45" customWidth="1"/>
    <col min="773" max="773" width="14.33203125" style="45" customWidth="1"/>
    <col min="774" max="1024" width="9.109375" style="45"/>
    <col min="1025" max="1025" width="34" style="45" customWidth="1"/>
    <col min="1026" max="1026" width="14.6640625" style="45" customWidth="1"/>
    <col min="1027" max="1027" width="14.88671875" style="45" customWidth="1"/>
    <col min="1028" max="1028" width="19.6640625" style="45" customWidth="1"/>
    <col min="1029" max="1029" width="14.33203125" style="45" customWidth="1"/>
    <col min="1030" max="1280" width="9.109375" style="45"/>
    <col min="1281" max="1281" width="34" style="45" customWidth="1"/>
    <col min="1282" max="1282" width="14.6640625" style="45" customWidth="1"/>
    <col min="1283" max="1283" width="14.88671875" style="45" customWidth="1"/>
    <col min="1284" max="1284" width="19.6640625" style="45" customWidth="1"/>
    <col min="1285" max="1285" width="14.33203125" style="45" customWidth="1"/>
    <col min="1286" max="1536" width="9.109375" style="45"/>
    <col min="1537" max="1537" width="34" style="45" customWidth="1"/>
    <col min="1538" max="1538" width="14.6640625" style="45" customWidth="1"/>
    <col min="1539" max="1539" width="14.88671875" style="45" customWidth="1"/>
    <col min="1540" max="1540" width="19.6640625" style="45" customWidth="1"/>
    <col min="1541" max="1541" width="14.33203125" style="45" customWidth="1"/>
    <col min="1542" max="1792" width="9.109375" style="45"/>
    <col min="1793" max="1793" width="34" style="45" customWidth="1"/>
    <col min="1794" max="1794" width="14.6640625" style="45" customWidth="1"/>
    <col min="1795" max="1795" width="14.88671875" style="45" customWidth="1"/>
    <col min="1796" max="1796" width="19.6640625" style="45" customWidth="1"/>
    <col min="1797" max="1797" width="14.33203125" style="45" customWidth="1"/>
    <col min="1798" max="2048" width="9.109375" style="45"/>
    <col min="2049" max="2049" width="34" style="45" customWidth="1"/>
    <col min="2050" max="2050" width="14.6640625" style="45" customWidth="1"/>
    <col min="2051" max="2051" width="14.88671875" style="45" customWidth="1"/>
    <col min="2052" max="2052" width="19.6640625" style="45" customWidth="1"/>
    <col min="2053" max="2053" width="14.33203125" style="45" customWidth="1"/>
    <col min="2054" max="2304" width="9.109375" style="45"/>
    <col min="2305" max="2305" width="34" style="45" customWidth="1"/>
    <col min="2306" max="2306" width="14.6640625" style="45" customWidth="1"/>
    <col min="2307" max="2307" width="14.88671875" style="45" customWidth="1"/>
    <col min="2308" max="2308" width="19.6640625" style="45" customWidth="1"/>
    <col min="2309" max="2309" width="14.33203125" style="45" customWidth="1"/>
    <col min="2310" max="2560" width="9.109375" style="45"/>
    <col min="2561" max="2561" width="34" style="45" customWidth="1"/>
    <col min="2562" max="2562" width="14.6640625" style="45" customWidth="1"/>
    <col min="2563" max="2563" width="14.88671875" style="45" customWidth="1"/>
    <col min="2564" max="2564" width="19.6640625" style="45" customWidth="1"/>
    <col min="2565" max="2565" width="14.33203125" style="45" customWidth="1"/>
    <col min="2566" max="2816" width="9.109375" style="45"/>
    <col min="2817" max="2817" width="34" style="45" customWidth="1"/>
    <col min="2818" max="2818" width="14.6640625" style="45" customWidth="1"/>
    <col min="2819" max="2819" width="14.88671875" style="45" customWidth="1"/>
    <col min="2820" max="2820" width="19.6640625" style="45" customWidth="1"/>
    <col min="2821" max="2821" width="14.33203125" style="45" customWidth="1"/>
    <col min="2822" max="3072" width="9.109375" style="45"/>
    <col min="3073" max="3073" width="34" style="45" customWidth="1"/>
    <col min="3074" max="3074" width="14.6640625" style="45" customWidth="1"/>
    <col min="3075" max="3075" width="14.88671875" style="45" customWidth="1"/>
    <col min="3076" max="3076" width="19.6640625" style="45" customWidth="1"/>
    <col min="3077" max="3077" width="14.33203125" style="45" customWidth="1"/>
    <col min="3078" max="3328" width="9.109375" style="45"/>
    <col min="3329" max="3329" width="34" style="45" customWidth="1"/>
    <col min="3330" max="3330" width="14.6640625" style="45" customWidth="1"/>
    <col min="3331" max="3331" width="14.88671875" style="45" customWidth="1"/>
    <col min="3332" max="3332" width="19.6640625" style="45" customWidth="1"/>
    <col min="3333" max="3333" width="14.33203125" style="45" customWidth="1"/>
    <col min="3334" max="3584" width="9.109375" style="45"/>
    <col min="3585" max="3585" width="34" style="45" customWidth="1"/>
    <col min="3586" max="3586" width="14.6640625" style="45" customWidth="1"/>
    <col min="3587" max="3587" width="14.88671875" style="45" customWidth="1"/>
    <col min="3588" max="3588" width="19.6640625" style="45" customWidth="1"/>
    <col min="3589" max="3589" width="14.33203125" style="45" customWidth="1"/>
    <col min="3590" max="3840" width="9.109375" style="45"/>
    <col min="3841" max="3841" width="34" style="45" customWidth="1"/>
    <col min="3842" max="3842" width="14.6640625" style="45" customWidth="1"/>
    <col min="3843" max="3843" width="14.88671875" style="45" customWidth="1"/>
    <col min="3844" max="3844" width="19.6640625" style="45" customWidth="1"/>
    <col min="3845" max="3845" width="14.33203125" style="45" customWidth="1"/>
    <col min="3846" max="4096" width="9.109375" style="45"/>
    <col min="4097" max="4097" width="34" style="45" customWidth="1"/>
    <col min="4098" max="4098" width="14.6640625" style="45" customWidth="1"/>
    <col min="4099" max="4099" width="14.88671875" style="45" customWidth="1"/>
    <col min="4100" max="4100" width="19.6640625" style="45" customWidth="1"/>
    <col min="4101" max="4101" width="14.33203125" style="45" customWidth="1"/>
    <col min="4102" max="4352" width="9.109375" style="45"/>
    <col min="4353" max="4353" width="34" style="45" customWidth="1"/>
    <col min="4354" max="4354" width="14.6640625" style="45" customWidth="1"/>
    <col min="4355" max="4355" width="14.88671875" style="45" customWidth="1"/>
    <col min="4356" max="4356" width="19.6640625" style="45" customWidth="1"/>
    <col min="4357" max="4357" width="14.33203125" style="45" customWidth="1"/>
    <col min="4358" max="4608" width="9.109375" style="45"/>
    <col min="4609" max="4609" width="34" style="45" customWidth="1"/>
    <col min="4610" max="4610" width="14.6640625" style="45" customWidth="1"/>
    <col min="4611" max="4611" width="14.88671875" style="45" customWidth="1"/>
    <col min="4612" max="4612" width="19.6640625" style="45" customWidth="1"/>
    <col min="4613" max="4613" width="14.33203125" style="45" customWidth="1"/>
    <col min="4614" max="4864" width="9.109375" style="45"/>
    <col min="4865" max="4865" width="34" style="45" customWidth="1"/>
    <col min="4866" max="4866" width="14.6640625" style="45" customWidth="1"/>
    <col min="4867" max="4867" width="14.88671875" style="45" customWidth="1"/>
    <col min="4868" max="4868" width="19.6640625" style="45" customWidth="1"/>
    <col min="4869" max="4869" width="14.33203125" style="45" customWidth="1"/>
    <col min="4870" max="5120" width="9.109375" style="45"/>
    <col min="5121" max="5121" width="34" style="45" customWidth="1"/>
    <col min="5122" max="5122" width="14.6640625" style="45" customWidth="1"/>
    <col min="5123" max="5123" width="14.88671875" style="45" customWidth="1"/>
    <col min="5124" max="5124" width="19.6640625" style="45" customWidth="1"/>
    <col min="5125" max="5125" width="14.33203125" style="45" customWidth="1"/>
    <col min="5126" max="5376" width="9.109375" style="45"/>
    <col min="5377" max="5377" width="34" style="45" customWidth="1"/>
    <col min="5378" max="5378" width="14.6640625" style="45" customWidth="1"/>
    <col min="5379" max="5379" width="14.88671875" style="45" customWidth="1"/>
    <col min="5380" max="5380" width="19.6640625" style="45" customWidth="1"/>
    <col min="5381" max="5381" width="14.33203125" style="45" customWidth="1"/>
    <col min="5382" max="5632" width="9.109375" style="45"/>
    <col min="5633" max="5633" width="34" style="45" customWidth="1"/>
    <col min="5634" max="5634" width="14.6640625" style="45" customWidth="1"/>
    <col min="5635" max="5635" width="14.88671875" style="45" customWidth="1"/>
    <col min="5636" max="5636" width="19.6640625" style="45" customWidth="1"/>
    <col min="5637" max="5637" width="14.33203125" style="45" customWidth="1"/>
    <col min="5638" max="5888" width="9.109375" style="45"/>
    <col min="5889" max="5889" width="34" style="45" customWidth="1"/>
    <col min="5890" max="5890" width="14.6640625" style="45" customWidth="1"/>
    <col min="5891" max="5891" width="14.88671875" style="45" customWidth="1"/>
    <col min="5892" max="5892" width="19.6640625" style="45" customWidth="1"/>
    <col min="5893" max="5893" width="14.33203125" style="45" customWidth="1"/>
    <col min="5894" max="6144" width="9.109375" style="45"/>
    <col min="6145" max="6145" width="34" style="45" customWidth="1"/>
    <col min="6146" max="6146" width="14.6640625" style="45" customWidth="1"/>
    <col min="6147" max="6147" width="14.88671875" style="45" customWidth="1"/>
    <col min="6148" max="6148" width="19.6640625" style="45" customWidth="1"/>
    <col min="6149" max="6149" width="14.33203125" style="45" customWidth="1"/>
    <col min="6150" max="6400" width="9.109375" style="45"/>
    <col min="6401" max="6401" width="34" style="45" customWidth="1"/>
    <col min="6402" max="6402" width="14.6640625" style="45" customWidth="1"/>
    <col min="6403" max="6403" width="14.88671875" style="45" customWidth="1"/>
    <col min="6404" max="6404" width="19.6640625" style="45" customWidth="1"/>
    <col min="6405" max="6405" width="14.33203125" style="45" customWidth="1"/>
    <col min="6406" max="6656" width="9.109375" style="45"/>
    <col min="6657" max="6657" width="34" style="45" customWidth="1"/>
    <col min="6658" max="6658" width="14.6640625" style="45" customWidth="1"/>
    <col min="6659" max="6659" width="14.88671875" style="45" customWidth="1"/>
    <col min="6660" max="6660" width="19.6640625" style="45" customWidth="1"/>
    <col min="6661" max="6661" width="14.33203125" style="45" customWidth="1"/>
    <col min="6662" max="6912" width="9.109375" style="45"/>
    <col min="6913" max="6913" width="34" style="45" customWidth="1"/>
    <col min="6914" max="6914" width="14.6640625" style="45" customWidth="1"/>
    <col min="6915" max="6915" width="14.88671875" style="45" customWidth="1"/>
    <col min="6916" max="6916" width="19.6640625" style="45" customWidth="1"/>
    <col min="6917" max="6917" width="14.33203125" style="45" customWidth="1"/>
    <col min="6918" max="7168" width="9.109375" style="45"/>
    <col min="7169" max="7169" width="34" style="45" customWidth="1"/>
    <col min="7170" max="7170" width="14.6640625" style="45" customWidth="1"/>
    <col min="7171" max="7171" width="14.88671875" style="45" customWidth="1"/>
    <col min="7172" max="7172" width="19.6640625" style="45" customWidth="1"/>
    <col min="7173" max="7173" width="14.33203125" style="45" customWidth="1"/>
    <col min="7174" max="7424" width="9.109375" style="45"/>
    <col min="7425" max="7425" width="34" style="45" customWidth="1"/>
    <col min="7426" max="7426" width="14.6640625" style="45" customWidth="1"/>
    <col min="7427" max="7427" width="14.88671875" style="45" customWidth="1"/>
    <col min="7428" max="7428" width="19.6640625" style="45" customWidth="1"/>
    <col min="7429" max="7429" width="14.33203125" style="45" customWidth="1"/>
    <col min="7430" max="7680" width="9.109375" style="45"/>
    <col min="7681" max="7681" width="34" style="45" customWidth="1"/>
    <col min="7682" max="7682" width="14.6640625" style="45" customWidth="1"/>
    <col min="7683" max="7683" width="14.88671875" style="45" customWidth="1"/>
    <col min="7684" max="7684" width="19.6640625" style="45" customWidth="1"/>
    <col min="7685" max="7685" width="14.33203125" style="45" customWidth="1"/>
    <col min="7686" max="7936" width="9.109375" style="45"/>
    <col min="7937" max="7937" width="34" style="45" customWidth="1"/>
    <col min="7938" max="7938" width="14.6640625" style="45" customWidth="1"/>
    <col min="7939" max="7939" width="14.88671875" style="45" customWidth="1"/>
    <col min="7940" max="7940" width="19.6640625" style="45" customWidth="1"/>
    <col min="7941" max="7941" width="14.33203125" style="45" customWidth="1"/>
    <col min="7942" max="8192" width="9.109375" style="45"/>
    <col min="8193" max="8193" width="34" style="45" customWidth="1"/>
    <col min="8194" max="8194" width="14.6640625" style="45" customWidth="1"/>
    <col min="8195" max="8195" width="14.88671875" style="45" customWidth="1"/>
    <col min="8196" max="8196" width="19.6640625" style="45" customWidth="1"/>
    <col min="8197" max="8197" width="14.33203125" style="45" customWidth="1"/>
    <col min="8198" max="8448" width="9.109375" style="45"/>
    <col min="8449" max="8449" width="34" style="45" customWidth="1"/>
    <col min="8450" max="8450" width="14.6640625" style="45" customWidth="1"/>
    <col min="8451" max="8451" width="14.88671875" style="45" customWidth="1"/>
    <col min="8452" max="8452" width="19.6640625" style="45" customWidth="1"/>
    <col min="8453" max="8453" width="14.33203125" style="45" customWidth="1"/>
    <col min="8454" max="8704" width="9.109375" style="45"/>
    <col min="8705" max="8705" width="34" style="45" customWidth="1"/>
    <col min="8706" max="8706" width="14.6640625" style="45" customWidth="1"/>
    <col min="8707" max="8707" width="14.88671875" style="45" customWidth="1"/>
    <col min="8708" max="8708" width="19.6640625" style="45" customWidth="1"/>
    <col min="8709" max="8709" width="14.33203125" style="45" customWidth="1"/>
    <col min="8710" max="8960" width="9.109375" style="45"/>
    <col min="8961" max="8961" width="34" style="45" customWidth="1"/>
    <col min="8962" max="8962" width="14.6640625" style="45" customWidth="1"/>
    <col min="8963" max="8963" width="14.88671875" style="45" customWidth="1"/>
    <col min="8964" max="8964" width="19.6640625" style="45" customWidth="1"/>
    <col min="8965" max="8965" width="14.33203125" style="45" customWidth="1"/>
    <col min="8966" max="9216" width="9.109375" style="45"/>
    <col min="9217" max="9217" width="34" style="45" customWidth="1"/>
    <col min="9218" max="9218" width="14.6640625" style="45" customWidth="1"/>
    <col min="9219" max="9219" width="14.88671875" style="45" customWidth="1"/>
    <col min="9220" max="9220" width="19.6640625" style="45" customWidth="1"/>
    <col min="9221" max="9221" width="14.33203125" style="45" customWidth="1"/>
    <col min="9222" max="9472" width="9.109375" style="45"/>
    <col min="9473" max="9473" width="34" style="45" customWidth="1"/>
    <col min="9474" max="9474" width="14.6640625" style="45" customWidth="1"/>
    <col min="9475" max="9475" width="14.88671875" style="45" customWidth="1"/>
    <col min="9476" max="9476" width="19.6640625" style="45" customWidth="1"/>
    <col min="9477" max="9477" width="14.33203125" style="45" customWidth="1"/>
    <col min="9478" max="9728" width="9.109375" style="45"/>
    <col min="9729" max="9729" width="34" style="45" customWidth="1"/>
    <col min="9730" max="9730" width="14.6640625" style="45" customWidth="1"/>
    <col min="9731" max="9731" width="14.88671875" style="45" customWidth="1"/>
    <col min="9732" max="9732" width="19.6640625" style="45" customWidth="1"/>
    <col min="9733" max="9733" width="14.33203125" style="45" customWidth="1"/>
    <col min="9734" max="9984" width="9.109375" style="45"/>
    <col min="9985" max="9985" width="34" style="45" customWidth="1"/>
    <col min="9986" max="9986" width="14.6640625" style="45" customWidth="1"/>
    <col min="9987" max="9987" width="14.88671875" style="45" customWidth="1"/>
    <col min="9988" max="9988" width="19.6640625" style="45" customWidth="1"/>
    <col min="9989" max="9989" width="14.33203125" style="45" customWidth="1"/>
    <col min="9990" max="10240" width="9.109375" style="45"/>
    <col min="10241" max="10241" width="34" style="45" customWidth="1"/>
    <col min="10242" max="10242" width="14.6640625" style="45" customWidth="1"/>
    <col min="10243" max="10243" width="14.88671875" style="45" customWidth="1"/>
    <col min="10244" max="10244" width="19.6640625" style="45" customWidth="1"/>
    <col min="10245" max="10245" width="14.33203125" style="45" customWidth="1"/>
    <col min="10246" max="10496" width="9.109375" style="45"/>
    <col min="10497" max="10497" width="34" style="45" customWidth="1"/>
    <col min="10498" max="10498" width="14.6640625" style="45" customWidth="1"/>
    <col min="10499" max="10499" width="14.88671875" style="45" customWidth="1"/>
    <col min="10500" max="10500" width="19.6640625" style="45" customWidth="1"/>
    <col min="10501" max="10501" width="14.33203125" style="45" customWidth="1"/>
    <col min="10502" max="10752" width="9.109375" style="45"/>
    <col min="10753" max="10753" width="34" style="45" customWidth="1"/>
    <col min="10754" max="10754" width="14.6640625" style="45" customWidth="1"/>
    <col min="10755" max="10755" width="14.88671875" style="45" customWidth="1"/>
    <col min="10756" max="10756" width="19.6640625" style="45" customWidth="1"/>
    <col min="10757" max="10757" width="14.33203125" style="45" customWidth="1"/>
    <col min="10758" max="11008" width="9.109375" style="45"/>
    <col min="11009" max="11009" width="34" style="45" customWidth="1"/>
    <col min="11010" max="11010" width="14.6640625" style="45" customWidth="1"/>
    <col min="11011" max="11011" width="14.88671875" style="45" customWidth="1"/>
    <col min="11012" max="11012" width="19.6640625" style="45" customWidth="1"/>
    <col min="11013" max="11013" width="14.33203125" style="45" customWidth="1"/>
    <col min="11014" max="11264" width="9.109375" style="45"/>
    <col min="11265" max="11265" width="34" style="45" customWidth="1"/>
    <col min="11266" max="11266" width="14.6640625" style="45" customWidth="1"/>
    <col min="11267" max="11267" width="14.88671875" style="45" customWidth="1"/>
    <col min="11268" max="11268" width="19.6640625" style="45" customWidth="1"/>
    <col min="11269" max="11269" width="14.33203125" style="45" customWidth="1"/>
    <col min="11270" max="11520" width="9.109375" style="45"/>
    <col min="11521" max="11521" width="34" style="45" customWidth="1"/>
    <col min="11522" max="11522" width="14.6640625" style="45" customWidth="1"/>
    <col min="11523" max="11523" width="14.88671875" style="45" customWidth="1"/>
    <col min="11524" max="11524" width="19.6640625" style="45" customWidth="1"/>
    <col min="11525" max="11525" width="14.33203125" style="45" customWidth="1"/>
    <col min="11526" max="11776" width="9.109375" style="45"/>
    <col min="11777" max="11777" width="34" style="45" customWidth="1"/>
    <col min="11778" max="11778" width="14.6640625" style="45" customWidth="1"/>
    <col min="11779" max="11779" width="14.88671875" style="45" customWidth="1"/>
    <col min="11780" max="11780" width="19.6640625" style="45" customWidth="1"/>
    <col min="11781" max="11781" width="14.33203125" style="45" customWidth="1"/>
    <col min="11782" max="12032" width="9.109375" style="45"/>
    <col min="12033" max="12033" width="34" style="45" customWidth="1"/>
    <col min="12034" max="12034" width="14.6640625" style="45" customWidth="1"/>
    <col min="12035" max="12035" width="14.88671875" style="45" customWidth="1"/>
    <col min="12036" max="12036" width="19.6640625" style="45" customWidth="1"/>
    <col min="12037" max="12037" width="14.33203125" style="45" customWidth="1"/>
    <col min="12038" max="12288" width="9.109375" style="45"/>
    <col min="12289" max="12289" width="34" style="45" customWidth="1"/>
    <col min="12290" max="12290" width="14.6640625" style="45" customWidth="1"/>
    <col min="12291" max="12291" width="14.88671875" style="45" customWidth="1"/>
    <col min="12292" max="12292" width="19.6640625" style="45" customWidth="1"/>
    <col min="12293" max="12293" width="14.33203125" style="45" customWidth="1"/>
    <col min="12294" max="12544" width="9.109375" style="45"/>
    <col min="12545" max="12545" width="34" style="45" customWidth="1"/>
    <col min="12546" max="12546" width="14.6640625" style="45" customWidth="1"/>
    <col min="12547" max="12547" width="14.88671875" style="45" customWidth="1"/>
    <col min="12548" max="12548" width="19.6640625" style="45" customWidth="1"/>
    <col min="12549" max="12549" width="14.33203125" style="45" customWidth="1"/>
    <col min="12550" max="12800" width="9.109375" style="45"/>
    <col min="12801" max="12801" width="34" style="45" customWidth="1"/>
    <col min="12802" max="12802" width="14.6640625" style="45" customWidth="1"/>
    <col min="12803" max="12803" width="14.88671875" style="45" customWidth="1"/>
    <col min="12804" max="12804" width="19.6640625" style="45" customWidth="1"/>
    <col min="12805" max="12805" width="14.33203125" style="45" customWidth="1"/>
    <col min="12806" max="13056" width="9.109375" style="45"/>
    <col min="13057" max="13057" width="34" style="45" customWidth="1"/>
    <col min="13058" max="13058" width="14.6640625" style="45" customWidth="1"/>
    <col min="13059" max="13059" width="14.88671875" style="45" customWidth="1"/>
    <col min="13060" max="13060" width="19.6640625" style="45" customWidth="1"/>
    <col min="13061" max="13061" width="14.33203125" style="45" customWidth="1"/>
    <col min="13062" max="13312" width="9.109375" style="45"/>
    <col min="13313" max="13313" width="34" style="45" customWidth="1"/>
    <col min="13314" max="13314" width="14.6640625" style="45" customWidth="1"/>
    <col min="13315" max="13315" width="14.88671875" style="45" customWidth="1"/>
    <col min="13316" max="13316" width="19.6640625" style="45" customWidth="1"/>
    <col min="13317" max="13317" width="14.33203125" style="45" customWidth="1"/>
    <col min="13318" max="13568" width="9.109375" style="45"/>
    <col min="13569" max="13569" width="34" style="45" customWidth="1"/>
    <col min="13570" max="13570" width="14.6640625" style="45" customWidth="1"/>
    <col min="13571" max="13571" width="14.88671875" style="45" customWidth="1"/>
    <col min="13572" max="13572" width="19.6640625" style="45" customWidth="1"/>
    <col min="13573" max="13573" width="14.33203125" style="45" customWidth="1"/>
    <col min="13574" max="13824" width="9.109375" style="45"/>
    <col min="13825" max="13825" width="34" style="45" customWidth="1"/>
    <col min="13826" max="13826" width="14.6640625" style="45" customWidth="1"/>
    <col min="13827" max="13827" width="14.88671875" style="45" customWidth="1"/>
    <col min="13828" max="13828" width="19.6640625" style="45" customWidth="1"/>
    <col min="13829" max="13829" width="14.33203125" style="45" customWidth="1"/>
    <col min="13830" max="14080" width="9.109375" style="45"/>
    <col min="14081" max="14081" width="34" style="45" customWidth="1"/>
    <col min="14082" max="14082" width="14.6640625" style="45" customWidth="1"/>
    <col min="14083" max="14083" width="14.88671875" style="45" customWidth="1"/>
    <col min="14084" max="14084" width="19.6640625" style="45" customWidth="1"/>
    <col min="14085" max="14085" width="14.33203125" style="45" customWidth="1"/>
    <col min="14086" max="14336" width="9.109375" style="45"/>
    <col min="14337" max="14337" width="34" style="45" customWidth="1"/>
    <col min="14338" max="14338" width="14.6640625" style="45" customWidth="1"/>
    <col min="14339" max="14339" width="14.88671875" style="45" customWidth="1"/>
    <col min="14340" max="14340" width="19.6640625" style="45" customWidth="1"/>
    <col min="14341" max="14341" width="14.33203125" style="45" customWidth="1"/>
    <col min="14342" max="14592" width="9.109375" style="45"/>
    <col min="14593" max="14593" width="34" style="45" customWidth="1"/>
    <col min="14594" max="14594" width="14.6640625" style="45" customWidth="1"/>
    <col min="14595" max="14595" width="14.88671875" style="45" customWidth="1"/>
    <col min="14596" max="14596" width="19.6640625" style="45" customWidth="1"/>
    <col min="14597" max="14597" width="14.33203125" style="45" customWidth="1"/>
    <col min="14598" max="14848" width="9.109375" style="45"/>
    <col min="14849" max="14849" width="34" style="45" customWidth="1"/>
    <col min="14850" max="14850" width="14.6640625" style="45" customWidth="1"/>
    <col min="14851" max="14851" width="14.88671875" style="45" customWidth="1"/>
    <col min="14852" max="14852" width="19.6640625" style="45" customWidth="1"/>
    <col min="14853" max="14853" width="14.33203125" style="45" customWidth="1"/>
    <col min="14854" max="15104" width="9.109375" style="45"/>
    <col min="15105" max="15105" width="34" style="45" customWidth="1"/>
    <col min="15106" max="15106" width="14.6640625" style="45" customWidth="1"/>
    <col min="15107" max="15107" width="14.88671875" style="45" customWidth="1"/>
    <col min="15108" max="15108" width="19.6640625" style="45" customWidth="1"/>
    <col min="15109" max="15109" width="14.33203125" style="45" customWidth="1"/>
    <col min="15110" max="15360" width="9.109375" style="45"/>
    <col min="15361" max="15361" width="34" style="45" customWidth="1"/>
    <col min="15362" max="15362" width="14.6640625" style="45" customWidth="1"/>
    <col min="15363" max="15363" width="14.88671875" style="45" customWidth="1"/>
    <col min="15364" max="15364" width="19.6640625" style="45" customWidth="1"/>
    <col min="15365" max="15365" width="14.33203125" style="45" customWidth="1"/>
    <col min="15366" max="15616" width="9.109375" style="45"/>
    <col min="15617" max="15617" width="34" style="45" customWidth="1"/>
    <col min="15618" max="15618" width="14.6640625" style="45" customWidth="1"/>
    <col min="15619" max="15619" width="14.88671875" style="45" customWidth="1"/>
    <col min="15620" max="15620" width="19.6640625" style="45" customWidth="1"/>
    <col min="15621" max="15621" width="14.33203125" style="45" customWidth="1"/>
    <col min="15622" max="15872" width="9.109375" style="45"/>
    <col min="15873" max="15873" width="34" style="45" customWidth="1"/>
    <col min="15874" max="15874" width="14.6640625" style="45" customWidth="1"/>
    <col min="15875" max="15875" width="14.88671875" style="45" customWidth="1"/>
    <col min="15876" max="15876" width="19.6640625" style="45" customWidth="1"/>
    <col min="15877" max="15877" width="14.33203125" style="45" customWidth="1"/>
    <col min="15878" max="16128" width="9.109375" style="45"/>
    <col min="16129" max="16129" width="34" style="45" customWidth="1"/>
    <col min="16130" max="16130" width="14.6640625" style="45" customWidth="1"/>
    <col min="16131" max="16131" width="14.88671875" style="45" customWidth="1"/>
    <col min="16132" max="16132" width="19.6640625" style="45" customWidth="1"/>
    <col min="16133" max="16133" width="14.33203125" style="45" customWidth="1"/>
    <col min="16134" max="16384" width="9.109375" style="45"/>
  </cols>
  <sheetData>
    <row r="1" spans="1:4" s="516" customFormat="1" ht="49.95" customHeight="1" x14ac:dyDescent="0.3">
      <c r="A1" s="698" t="s">
        <v>411</v>
      </c>
      <c r="B1" s="698"/>
      <c r="C1" s="698"/>
      <c r="D1" s="698"/>
    </row>
    <row r="2" spans="1:4" ht="24.75" customHeight="1" x14ac:dyDescent="0.3">
      <c r="A2" s="26"/>
      <c r="B2" s="388" t="s">
        <v>301</v>
      </c>
      <c r="C2" s="388" t="s">
        <v>478</v>
      </c>
      <c r="D2" s="388" t="s">
        <v>4</v>
      </c>
    </row>
    <row r="3" spans="1:4" ht="19.95" customHeight="1" x14ac:dyDescent="0.25">
      <c r="A3" s="27" t="s">
        <v>107</v>
      </c>
      <c r="B3" s="110">
        <v>115</v>
      </c>
      <c r="C3" s="111">
        <v>31</v>
      </c>
      <c r="D3" s="110">
        <v>146</v>
      </c>
    </row>
    <row r="4" spans="1:4" ht="19.95" customHeight="1" x14ac:dyDescent="0.25">
      <c r="A4" s="27" t="s">
        <v>108</v>
      </c>
      <c r="B4" s="110">
        <v>4</v>
      </c>
      <c r="C4" s="111">
        <v>0</v>
      </c>
      <c r="D4" s="110">
        <v>4</v>
      </c>
    </row>
    <row r="5" spans="1:4" ht="19.95" customHeight="1" x14ac:dyDescent="0.25">
      <c r="A5" s="27" t="s">
        <v>302</v>
      </c>
      <c r="B5" s="110">
        <v>5</v>
      </c>
      <c r="C5" s="111">
        <v>15</v>
      </c>
      <c r="D5" s="110">
        <v>20</v>
      </c>
    </row>
    <row r="6" spans="1:4" ht="19.95" customHeight="1" x14ac:dyDescent="0.25">
      <c r="A6" s="27" t="s">
        <v>122</v>
      </c>
      <c r="B6" s="110">
        <v>141</v>
      </c>
      <c r="C6" s="111">
        <v>280</v>
      </c>
      <c r="D6" s="110">
        <v>421</v>
      </c>
    </row>
    <row r="7" spans="1:4" ht="19.95" customHeight="1" x14ac:dyDescent="0.25">
      <c r="A7" s="27" t="s">
        <v>123</v>
      </c>
      <c r="B7" s="110">
        <v>83</v>
      </c>
      <c r="C7" s="111">
        <v>134</v>
      </c>
      <c r="D7" s="110">
        <v>217</v>
      </c>
    </row>
    <row r="8" spans="1:4" ht="19.95" customHeight="1" x14ac:dyDescent="0.3">
      <c r="A8" s="27" t="s">
        <v>303</v>
      </c>
      <c r="B8" s="110">
        <v>9</v>
      </c>
      <c r="C8" s="111">
        <v>12</v>
      </c>
      <c r="D8" s="110">
        <v>21</v>
      </c>
    </row>
    <row r="9" spans="1:4" ht="19.95" customHeight="1" x14ac:dyDescent="0.3">
      <c r="A9" s="27" t="s">
        <v>126</v>
      </c>
      <c r="B9" s="110">
        <v>10</v>
      </c>
      <c r="C9" s="111">
        <v>18</v>
      </c>
      <c r="D9" s="110">
        <v>28</v>
      </c>
    </row>
    <row r="10" spans="1:4" ht="19.95" customHeight="1" x14ac:dyDescent="0.3">
      <c r="A10" s="27" t="s">
        <v>127</v>
      </c>
      <c r="B10" s="110">
        <v>18</v>
      </c>
      <c r="C10" s="111">
        <v>60</v>
      </c>
      <c r="D10" s="110">
        <v>78</v>
      </c>
    </row>
    <row r="11" spans="1:4" ht="19.95" customHeight="1" x14ac:dyDescent="0.3">
      <c r="A11" s="27" t="s">
        <v>128</v>
      </c>
      <c r="B11" s="110">
        <v>2</v>
      </c>
      <c r="C11" s="111">
        <v>6</v>
      </c>
      <c r="D11" s="110">
        <v>8</v>
      </c>
    </row>
    <row r="12" spans="1:4" ht="19.95" customHeight="1" x14ac:dyDescent="0.3">
      <c r="A12" s="27" t="s">
        <v>130</v>
      </c>
      <c r="B12" s="110">
        <v>21</v>
      </c>
      <c r="C12" s="111">
        <v>7</v>
      </c>
      <c r="D12" s="110">
        <v>28</v>
      </c>
    </row>
    <row r="13" spans="1:4" ht="19.95" customHeight="1" x14ac:dyDescent="0.3">
      <c r="A13" s="27" t="s">
        <v>131</v>
      </c>
      <c r="B13" s="110">
        <v>3</v>
      </c>
      <c r="C13" s="111">
        <v>0</v>
      </c>
      <c r="D13" s="110">
        <v>3</v>
      </c>
    </row>
    <row r="14" spans="1:4" ht="19.95" customHeight="1" x14ac:dyDescent="0.3">
      <c r="A14" s="27" t="s">
        <v>132</v>
      </c>
      <c r="B14" s="110">
        <v>9</v>
      </c>
      <c r="C14" s="111">
        <v>5</v>
      </c>
      <c r="D14" s="110">
        <v>14</v>
      </c>
    </row>
    <row r="15" spans="1:4" ht="19.95" customHeight="1" x14ac:dyDescent="0.3">
      <c r="A15" s="27" t="s">
        <v>133</v>
      </c>
      <c r="B15" s="110">
        <v>40</v>
      </c>
      <c r="C15" s="111">
        <v>26</v>
      </c>
      <c r="D15" s="110">
        <v>66</v>
      </c>
    </row>
    <row r="16" spans="1:4" ht="19.95" customHeight="1" x14ac:dyDescent="0.3">
      <c r="A16" s="27" t="s">
        <v>135</v>
      </c>
      <c r="B16" s="110">
        <v>3</v>
      </c>
      <c r="C16" s="111">
        <v>7</v>
      </c>
      <c r="D16" s="110">
        <v>10</v>
      </c>
    </row>
    <row r="17" spans="1:4" ht="19.95" customHeight="1" x14ac:dyDescent="0.3">
      <c r="A17" s="27" t="s">
        <v>136</v>
      </c>
      <c r="B17" s="110">
        <v>2</v>
      </c>
      <c r="C17" s="111">
        <v>1</v>
      </c>
      <c r="D17" s="110">
        <v>3</v>
      </c>
    </row>
    <row r="18" spans="1:4" ht="19.95" customHeight="1" x14ac:dyDescent="0.3">
      <c r="A18" s="27" t="s">
        <v>137</v>
      </c>
      <c r="B18" s="110">
        <v>96</v>
      </c>
      <c r="C18" s="111">
        <v>247</v>
      </c>
      <c r="D18" s="110">
        <v>343</v>
      </c>
    </row>
    <row r="19" spans="1:4" ht="19.95" customHeight="1" x14ac:dyDescent="0.3">
      <c r="A19" s="27" t="s">
        <v>138</v>
      </c>
      <c r="B19" s="110">
        <v>8</v>
      </c>
      <c r="C19" s="111">
        <v>1</v>
      </c>
      <c r="D19" s="110">
        <v>9</v>
      </c>
    </row>
    <row r="20" spans="1:4" ht="25.05" customHeight="1" x14ac:dyDescent="0.3">
      <c r="A20" s="233" t="s">
        <v>4</v>
      </c>
      <c r="B20" s="234">
        <v>569</v>
      </c>
      <c r="C20" s="234">
        <v>850</v>
      </c>
      <c r="D20" s="234">
        <v>1419</v>
      </c>
    </row>
    <row r="21" spans="1:4" ht="24" customHeight="1" x14ac:dyDescent="0.3">
      <c r="A21" s="55" t="s">
        <v>425</v>
      </c>
    </row>
    <row r="22" spans="1:4" ht="15" customHeight="1" x14ac:dyDescent="0.3"/>
    <row r="23" spans="1:4" ht="15" customHeight="1" x14ac:dyDescent="0.3"/>
    <row r="24" spans="1:4" ht="15" customHeight="1" x14ac:dyDescent="0.3"/>
    <row r="25" spans="1:4" ht="15" customHeight="1" x14ac:dyDescent="0.3">
      <c r="A25" s="28"/>
    </row>
    <row r="26" spans="1:4" ht="15" customHeight="1" x14ac:dyDescent="0.3">
      <c r="A26" s="28"/>
    </row>
    <row r="27" spans="1:4" ht="15" customHeight="1" x14ac:dyDescent="0.3"/>
    <row r="28" spans="1:4" ht="15" customHeight="1" x14ac:dyDescent="0.3"/>
    <row r="29" spans="1:4" ht="15" customHeight="1" x14ac:dyDescent="0.3"/>
    <row r="30" spans="1:4" ht="15" customHeight="1" x14ac:dyDescent="0.3"/>
    <row r="31" spans="1:4" ht="15" customHeight="1" x14ac:dyDescent="0.3"/>
    <row r="32" spans="1:4" ht="15" customHeight="1" x14ac:dyDescent="0.3"/>
    <row r="33" spans="1:1" ht="15" customHeight="1" x14ac:dyDescent="0.3"/>
    <row r="34" spans="1:1" ht="15" customHeight="1" x14ac:dyDescent="0.3"/>
    <row r="35" spans="1:1" ht="15" customHeight="1" x14ac:dyDescent="0.3"/>
    <row r="36" spans="1:1" ht="15" customHeight="1" x14ac:dyDescent="0.3"/>
    <row r="37" spans="1:1" ht="15" customHeight="1" x14ac:dyDescent="0.3"/>
    <row r="38" spans="1:1" ht="15" customHeight="1" x14ac:dyDescent="0.3"/>
    <row r="39" spans="1:1" ht="15" customHeight="1" x14ac:dyDescent="0.3"/>
    <row r="40" spans="1:1" ht="15" customHeight="1" x14ac:dyDescent="0.3"/>
    <row r="41" spans="1:1" ht="15" customHeight="1" x14ac:dyDescent="0.3"/>
    <row r="42" spans="1:1" ht="15" customHeight="1" x14ac:dyDescent="0.3"/>
    <row r="43" spans="1:1" ht="15" customHeight="1" x14ac:dyDescent="0.3"/>
    <row r="44" spans="1:1" ht="15" customHeight="1" x14ac:dyDescent="0.3"/>
    <row r="45" spans="1:1" ht="15" customHeight="1" x14ac:dyDescent="0.3"/>
    <row r="46" spans="1:1" ht="15" customHeight="1" x14ac:dyDescent="0.3"/>
    <row r="47" spans="1:1" ht="15" customHeight="1" x14ac:dyDescent="0.3"/>
    <row r="48" spans="1:1" ht="15" customHeight="1" x14ac:dyDescent="0.3">
      <c r="A48" s="28"/>
    </row>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spans="1:1" ht="15" customHeight="1" x14ac:dyDescent="0.3"/>
    <row r="66" spans="1:1" ht="15" customHeight="1" x14ac:dyDescent="0.3"/>
    <row r="67" spans="1:1" ht="15" customHeight="1" x14ac:dyDescent="0.3"/>
    <row r="68" spans="1:1" ht="15" customHeight="1" x14ac:dyDescent="0.3"/>
    <row r="69" spans="1:1" ht="15" customHeight="1" x14ac:dyDescent="0.3"/>
    <row r="70" spans="1:1" ht="15" customHeight="1" x14ac:dyDescent="0.3"/>
    <row r="71" spans="1:1" ht="15" customHeight="1" x14ac:dyDescent="0.3">
      <c r="A71" s="28"/>
    </row>
    <row r="72" spans="1:1" ht="15" customHeight="1" x14ac:dyDescent="0.3">
      <c r="A72" s="28"/>
    </row>
    <row r="73" spans="1:1" ht="15" customHeight="1" x14ac:dyDescent="0.3">
      <c r="A73" s="149"/>
    </row>
    <row r="74" spans="1:1" ht="15" customHeight="1" x14ac:dyDescent="0.3">
      <c r="A74" s="149"/>
    </row>
    <row r="75" spans="1:1" ht="15" customHeight="1" x14ac:dyDescent="0.3">
      <c r="A75" s="149"/>
    </row>
    <row r="76" spans="1:1" ht="15" customHeight="1" x14ac:dyDescent="0.3">
      <c r="A76" s="149"/>
    </row>
    <row r="77" spans="1:1" ht="15" customHeight="1" x14ac:dyDescent="0.3">
      <c r="A77" s="149"/>
    </row>
    <row r="78" spans="1:1" ht="15" customHeight="1" x14ac:dyDescent="0.3">
      <c r="A78" s="149"/>
    </row>
    <row r="79" spans="1:1" ht="15" customHeight="1" x14ac:dyDescent="0.3">
      <c r="A79" s="149"/>
    </row>
  </sheetData>
  <mergeCells count="1">
    <mergeCell ref="A1:D1"/>
  </mergeCells>
  <printOptions horizontalCentered="1"/>
  <pageMargins left="0.39370078740157483" right="0.39370078740157483" top="0.74803149606299213" bottom="0.55118110236220474"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view="pageBreakPreview" zoomScale="160" zoomScaleNormal="100" zoomScaleSheetLayoutView="160" workbookViewId="0">
      <selection sqref="A1:XFD1"/>
    </sheetView>
  </sheetViews>
  <sheetFormatPr defaultColWidth="18.6640625" defaultRowHeight="18.75" customHeight="1" x14ac:dyDescent="0.3"/>
  <cols>
    <col min="1" max="1" width="30.6640625" style="102" customWidth="1"/>
    <col min="2" max="5" width="14.77734375" style="102" customWidth="1"/>
    <col min="6" max="16384" width="18.6640625" style="102"/>
  </cols>
  <sheetData>
    <row r="1" spans="1:5" s="376" customFormat="1" ht="49.95" customHeight="1" x14ac:dyDescent="0.3">
      <c r="A1" s="765" t="s">
        <v>410</v>
      </c>
      <c r="B1" s="765"/>
      <c r="C1" s="765"/>
      <c r="D1" s="765"/>
      <c r="E1" s="765"/>
    </row>
    <row r="2" spans="1:5" s="113" customFormat="1" ht="55.05" customHeight="1" x14ac:dyDescent="0.3">
      <c r="A2" s="389"/>
      <c r="B2" s="390" t="s">
        <v>222</v>
      </c>
      <c r="C2" s="390" t="s">
        <v>6</v>
      </c>
      <c r="D2" s="391" t="s">
        <v>503</v>
      </c>
      <c r="E2" s="390" t="s">
        <v>4</v>
      </c>
    </row>
    <row r="3" spans="1:5" s="45" customFormat="1" ht="18.75" customHeight="1" x14ac:dyDescent="0.3">
      <c r="A3" s="224" t="s">
        <v>107</v>
      </c>
      <c r="B3" s="225">
        <v>4</v>
      </c>
      <c r="C3" s="226">
        <v>45</v>
      </c>
      <c r="D3" s="225">
        <v>97</v>
      </c>
      <c r="E3" s="226">
        <v>146</v>
      </c>
    </row>
    <row r="4" spans="1:5" s="45" customFormat="1" ht="18.75" customHeight="1" x14ac:dyDescent="0.3">
      <c r="A4" s="27" t="s">
        <v>108</v>
      </c>
      <c r="B4" s="110">
        <v>0</v>
      </c>
      <c r="C4" s="111">
        <v>1</v>
      </c>
      <c r="D4" s="110">
        <v>3</v>
      </c>
      <c r="E4" s="111">
        <v>4</v>
      </c>
    </row>
    <row r="5" spans="1:5" s="45" customFormat="1" ht="18.75" customHeight="1" x14ac:dyDescent="0.3">
      <c r="A5" s="27" t="s">
        <v>302</v>
      </c>
      <c r="B5" s="110">
        <v>8</v>
      </c>
      <c r="C5" s="111">
        <v>9</v>
      </c>
      <c r="D5" s="110">
        <v>3</v>
      </c>
      <c r="E5" s="111">
        <v>20</v>
      </c>
    </row>
    <row r="6" spans="1:5" s="45" customFormat="1" ht="18.75" customHeight="1" x14ac:dyDescent="0.3">
      <c r="A6" s="27" t="s">
        <v>122</v>
      </c>
      <c r="B6" s="110">
        <v>0</v>
      </c>
      <c r="C6" s="111">
        <v>221</v>
      </c>
      <c r="D6" s="110">
        <v>200</v>
      </c>
      <c r="E6" s="111">
        <v>421</v>
      </c>
    </row>
    <row r="7" spans="1:5" s="45" customFormat="1" ht="18.75" customHeight="1" x14ac:dyDescent="0.3">
      <c r="A7" s="27" t="s">
        <v>123</v>
      </c>
      <c r="B7" s="110">
        <v>1</v>
      </c>
      <c r="C7" s="111">
        <v>45</v>
      </c>
      <c r="D7" s="110">
        <v>171</v>
      </c>
      <c r="E7" s="111">
        <v>217</v>
      </c>
    </row>
    <row r="8" spans="1:5" s="45" customFormat="1" ht="18.75" customHeight="1" x14ac:dyDescent="0.3">
      <c r="A8" s="27" t="s">
        <v>303</v>
      </c>
      <c r="B8" s="110">
        <v>0</v>
      </c>
      <c r="C8" s="111">
        <v>0</v>
      </c>
      <c r="D8" s="110">
        <v>21</v>
      </c>
      <c r="E8" s="111">
        <v>21</v>
      </c>
    </row>
    <row r="9" spans="1:5" s="45" customFormat="1" ht="18.75" customHeight="1" x14ac:dyDescent="0.3">
      <c r="A9" s="27" t="s">
        <v>126</v>
      </c>
      <c r="B9" s="110">
        <v>0</v>
      </c>
      <c r="C9" s="111">
        <v>4</v>
      </c>
      <c r="D9" s="110">
        <v>24</v>
      </c>
      <c r="E9" s="111">
        <v>28</v>
      </c>
    </row>
    <row r="10" spans="1:5" s="45" customFormat="1" ht="18.75" customHeight="1" x14ac:dyDescent="0.3">
      <c r="A10" s="27" t="s">
        <v>127</v>
      </c>
      <c r="B10" s="110">
        <v>1</v>
      </c>
      <c r="C10" s="111">
        <v>29</v>
      </c>
      <c r="D10" s="110">
        <v>48</v>
      </c>
      <c r="E10" s="111">
        <v>78</v>
      </c>
    </row>
    <row r="11" spans="1:5" s="45" customFormat="1" ht="18.75" customHeight="1" x14ac:dyDescent="0.3">
      <c r="A11" s="27" t="s">
        <v>128</v>
      </c>
      <c r="B11" s="110">
        <v>1</v>
      </c>
      <c r="C11" s="111">
        <v>1</v>
      </c>
      <c r="D11" s="110">
        <v>6</v>
      </c>
      <c r="E11" s="111">
        <v>8</v>
      </c>
    </row>
    <row r="12" spans="1:5" s="45" customFormat="1" ht="18.75" customHeight="1" x14ac:dyDescent="0.3">
      <c r="A12" s="27" t="s">
        <v>130</v>
      </c>
      <c r="B12" s="110">
        <v>0</v>
      </c>
      <c r="C12" s="111">
        <v>9</v>
      </c>
      <c r="D12" s="110">
        <v>19</v>
      </c>
      <c r="E12" s="111">
        <v>28</v>
      </c>
    </row>
    <row r="13" spans="1:5" s="45" customFormat="1" ht="18.75" customHeight="1" x14ac:dyDescent="0.3">
      <c r="A13" s="27" t="s">
        <v>131</v>
      </c>
      <c r="B13" s="110">
        <v>0</v>
      </c>
      <c r="C13" s="111">
        <v>0</v>
      </c>
      <c r="D13" s="110">
        <v>3</v>
      </c>
      <c r="E13" s="111">
        <v>3</v>
      </c>
    </row>
    <row r="14" spans="1:5" s="45" customFormat="1" ht="18.75" customHeight="1" x14ac:dyDescent="0.3">
      <c r="A14" s="27" t="s">
        <v>132</v>
      </c>
      <c r="B14" s="110">
        <v>0</v>
      </c>
      <c r="C14" s="111">
        <v>7</v>
      </c>
      <c r="D14" s="110">
        <v>7</v>
      </c>
      <c r="E14" s="111">
        <v>14</v>
      </c>
    </row>
    <row r="15" spans="1:5" s="45" customFormat="1" ht="18.75" customHeight="1" x14ac:dyDescent="0.3">
      <c r="A15" s="27" t="s">
        <v>133</v>
      </c>
      <c r="B15" s="110">
        <v>5</v>
      </c>
      <c r="C15" s="111">
        <v>19</v>
      </c>
      <c r="D15" s="110">
        <v>42</v>
      </c>
      <c r="E15" s="111">
        <v>66</v>
      </c>
    </row>
    <row r="16" spans="1:5" s="45" customFormat="1" ht="18.75" customHeight="1" x14ac:dyDescent="0.3">
      <c r="A16" s="27" t="s">
        <v>135</v>
      </c>
      <c r="B16" s="110">
        <v>0</v>
      </c>
      <c r="C16" s="111">
        <v>5</v>
      </c>
      <c r="D16" s="110">
        <v>5</v>
      </c>
      <c r="E16" s="111">
        <v>10</v>
      </c>
    </row>
    <row r="17" spans="1:6" s="45" customFormat="1" ht="18.75" customHeight="1" x14ac:dyDescent="0.3">
      <c r="A17" s="27" t="s">
        <v>136</v>
      </c>
      <c r="B17" s="110">
        <v>0</v>
      </c>
      <c r="C17" s="111">
        <v>3</v>
      </c>
      <c r="D17" s="110">
        <v>0</v>
      </c>
      <c r="E17" s="111">
        <v>3</v>
      </c>
    </row>
    <row r="18" spans="1:6" s="45" customFormat="1" ht="18.75" customHeight="1" x14ac:dyDescent="0.3">
      <c r="A18" s="27" t="s">
        <v>137</v>
      </c>
      <c r="B18" s="110">
        <v>0</v>
      </c>
      <c r="C18" s="111">
        <v>290</v>
      </c>
      <c r="D18" s="110">
        <v>53</v>
      </c>
      <c r="E18" s="111">
        <v>343</v>
      </c>
    </row>
    <row r="19" spans="1:6" s="45" customFormat="1" ht="18.75" customHeight="1" x14ac:dyDescent="0.3">
      <c r="A19" s="227" t="s">
        <v>138</v>
      </c>
      <c r="B19" s="228">
        <v>0</v>
      </c>
      <c r="C19" s="229">
        <v>2</v>
      </c>
      <c r="D19" s="228">
        <v>7</v>
      </c>
      <c r="E19" s="229">
        <v>9</v>
      </c>
    </row>
    <row r="20" spans="1:6" s="45" customFormat="1" ht="25.05" customHeight="1" x14ac:dyDescent="0.3">
      <c r="A20" s="230" t="s">
        <v>4</v>
      </c>
      <c r="B20" s="231">
        <v>20</v>
      </c>
      <c r="C20" s="231">
        <v>690</v>
      </c>
      <c r="D20" s="231">
        <v>709</v>
      </c>
      <c r="E20" s="231">
        <v>1419</v>
      </c>
      <c r="F20" s="232"/>
    </row>
    <row r="21" spans="1:6" s="45" customFormat="1" ht="22.5" customHeight="1" x14ac:dyDescent="0.3">
      <c r="A21" s="55" t="s">
        <v>425</v>
      </c>
      <c r="B21" s="232"/>
      <c r="C21" s="232"/>
      <c r="D21" s="232"/>
      <c r="E21" s="232"/>
    </row>
    <row r="22" spans="1:6" ht="18.75" customHeight="1" x14ac:dyDescent="0.3">
      <c r="A22" s="150"/>
    </row>
  </sheetData>
  <mergeCells count="1">
    <mergeCell ref="A1:E1"/>
  </mergeCells>
  <printOptions horizontalCentered="1"/>
  <pageMargins left="0.39370078740157483" right="0.39370078740157483" top="0.55118110236220474" bottom="0.55118110236220474"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view="pageBreakPreview" zoomScaleNormal="100" zoomScaleSheetLayoutView="100" workbookViewId="0">
      <selection sqref="A1:XFD1"/>
    </sheetView>
  </sheetViews>
  <sheetFormatPr defaultColWidth="9.109375" defaultRowHeight="18" customHeight="1" x14ac:dyDescent="0.3"/>
  <cols>
    <col min="1" max="1" width="30.6640625" style="102" customWidth="1"/>
    <col min="2" max="7" width="9.77734375" style="102" customWidth="1"/>
    <col min="8" max="16384" width="9.109375" style="102"/>
  </cols>
  <sheetData>
    <row r="1" spans="1:7" s="376" customFormat="1" ht="49.95" customHeight="1" x14ac:dyDescent="0.3">
      <c r="A1" s="766" t="s">
        <v>392</v>
      </c>
      <c r="B1" s="766"/>
      <c r="C1" s="766"/>
      <c r="D1" s="766"/>
      <c r="E1" s="766"/>
      <c r="F1" s="766"/>
      <c r="G1" s="766"/>
    </row>
    <row r="2" spans="1:7" ht="25.05" customHeight="1" x14ac:dyDescent="0.3">
      <c r="A2" s="88"/>
      <c r="B2" s="151">
        <v>2014</v>
      </c>
      <c r="C2" s="151">
        <v>2015</v>
      </c>
      <c r="D2" s="151">
        <v>2016</v>
      </c>
      <c r="E2" s="151">
        <v>2017</v>
      </c>
      <c r="F2" s="151">
        <v>2018</v>
      </c>
      <c r="G2" s="151" t="s">
        <v>4</v>
      </c>
    </row>
    <row r="3" spans="1:7" ht="18" customHeight="1" x14ac:dyDescent="0.25">
      <c r="A3" s="222" t="s">
        <v>107</v>
      </c>
      <c r="B3" s="110">
        <v>145</v>
      </c>
      <c r="C3" s="111">
        <v>1</v>
      </c>
      <c r="D3" s="110">
        <v>0</v>
      </c>
      <c r="E3" s="111">
        <v>0</v>
      </c>
      <c r="F3" s="110">
        <v>0</v>
      </c>
      <c r="G3" s="111">
        <v>146</v>
      </c>
    </row>
    <row r="4" spans="1:7" ht="18" customHeight="1" x14ac:dyDescent="0.25">
      <c r="A4" s="222" t="s">
        <v>108</v>
      </c>
      <c r="B4" s="110">
        <v>4</v>
      </c>
      <c r="C4" s="111">
        <v>0</v>
      </c>
      <c r="D4" s="110">
        <v>0</v>
      </c>
      <c r="E4" s="111">
        <v>0</v>
      </c>
      <c r="F4" s="110">
        <v>0</v>
      </c>
      <c r="G4" s="111">
        <v>4</v>
      </c>
    </row>
    <row r="5" spans="1:7" ht="18" customHeight="1" x14ac:dyDescent="0.25">
      <c r="A5" s="222" t="s">
        <v>302</v>
      </c>
      <c r="B5" s="110">
        <v>12</v>
      </c>
      <c r="C5" s="111">
        <v>2</v>
      </c>
      <c r="D5" s="110">
        <v>3</v>
      </c>
      <c r="E5" s="111">
        <v>1</v>
      </c>
      <c r="F5" s="110">
        <v>2</v>
      </c>
      <c r="G5" s="111">
        <v>20</v>
      </c>
    </row>
    <row r="6" spans="1:7" ht="18" customHeight="1" x14ac:dyDescent="0.25">
      <c r="A6" s="222" t="s">
        <v>122</v>
      </c>
      <c r="B6" s="110">
        <v>181</v>
      </c>
      <c r="C6" s="111">
        <v>87</v>
      </c>
      <c r="D6" s="110">
        <v>89</v>
      </c>
      <c r="E6" s="111">
        <v>54</v>
      </c>
      <c r="F6" s="110">
        <v>10</v>
      </c>
      <c r="G6" s="111">
        <v>421</v>
      </c>
    </row>
    <row r="7" spans="1:7" ht="18" customHeight="1" x14ac:dyDescent="0.25">
      <c r="A7" s="222" t="s">
        <v>123</v>
      </c>
      <c r="B7" s="110">
        <v>70</v>
      </c>
      <c r="C7" s="111">
        <v>52</v>
      </c>
      <c r="D7" s="110">
        <v>56</v>
      </c>
      <c r="E7" s="111">
        <v>25</v>
      </c>
      <c r="F7" s="110">
        <v>14</v>
      </c>
      <c r="G7" s="111">
        <v>217</v>
      </c>
    </row>
    <row r="8" spans="1:7" ht="18" customHeight="1" x14ac:dyDescent="0.3">
      <c r="A8" s="222" t="s">
        <v>303</v>
      </c>
      <c r="B8" s="110">
        <v>9</v>
      </c>
      <c r="C8" s="111">
        <v>7</v>
      </c>
      <c r="D8" s="110">
        <v>2</v>
      </c>
      <c r="E8" s="111">
        <v>2</v>
      </c>
      <c r="F8" s="110">
        <v>1</v>
      </c>
      <c r="G8" s="111">
        <v>21</v>
      </c>
    </row>
    <row r="9" spans="1:7" ht="18" customHeight="1" x14ac:dyDescent="0.3">
      <c r="A9" s="222" t="s">
        <v>126</v>
      </c>
      <c r="B9" s="110">
        <v>15</v>
      </c>
      <c r="C9" s="111">
        <v>5</v>
      </c>
      <c r="D9" s="110">
        <v>3</v>
      </c>
      <c r="E9" s="111">
        <v>5</v>
      </c>
      <c r="F9" s="110">
        <v>0</v>
      </c>
      <c r="G9" s="111">
        <v>28</v>
      </c>
    </row>
    <row r="10" spans="1:7" ht="18" customHeight="1" x14ac:dyDescent="0.3">
      <c r="A10" s="222" t="s">
        <v>127</v>
      </c>
      <c r="B10" s="110">
        <v>40</v>
      </c>
      <c r="C10" s="111">
        <v>21</v>
      </c>
      <c r="D10" s="110">
        <v>8</v>
      </c>
      <c r="E10" s="111">
        <v>4</v>
      </c>
      <c r="F10" s="110">
        <v>5</v>
      </c>
      <c r="G10" s="111">
        <v>78</v>
      </c>
    </row>
    <row r="11" spans="1:7" ht="18" customHeight="1" x14ac:dyDescent="0.3">
      <c r="A11" s="222" t="s">
        <v>128</v>
      </c>
      <c r="B11" s="110">
        <v>3</v>
      </c>
      <c r="C11" s="111">
        <v>3</v>
      </c>
      <c r="D11" s="110">
        <v>2</v>
      </c>
      <c r="E11" s="111">
        <v>0</v>
      </c>
      <c r="F11" s="110">
        <v>0</v>
      </c>
      <c r="G11" s="111">
        <v>8</v>
      </c>
    </row>
    <row r="12" spans="1:7" ht="18" customHeight="1" x14ac:dyDescent="0.3">
      <c r="A12" s="222" t="s">
        <v>130</v>
      </c>
      <c r="B12" s="110">
        <v>28</v>
      </c>
      <c r="C12" s="111">
        <v>0</v>
      </c>
      <c r="D12" s="110">
        <v>0</v>
      </c>
      <c r="E12" s="111">
        <v>0</v>
      </c>
      <c r="F12" s="110">
        <v>0</v>
      </c>
      <c r="G12" s="111">
        <v>28</v>
      </c>
    </row>
    <row r="13" spans="1:7" ht="18" customHeight="1" x14ac:dyDescent="0.3">
      <c r="A13" s="222" t="s">
        <v>131</v>
      </c>
      <c r="B13" s="110">
        <v>3</v>
      </c>
      <c r="C13" s="111">
        <v>0</v>
      </c>
      <c r="D13" s="110">
        <v>0</v>
      </c>
      <c r="E13" s="111">
        <v>0</v>
      </c>
      <c r="F13" s="110">
        <v>0</v>
      </c>
      <c r="G13" s="111">
        <v>3</v>
      </c>
    </row>
    <row r="14" spans="1:7" ht="18" customHeight="1" x14ac:dyDescent="0.3">
      <c r="A14" s="222" t="s">
        <v>132</v>
      </c>
      <c r="B14" s="110">
        <v>14</v>
      </c>
      <c r="C14" s="111">
        <v>0</v>
      </c>
      <c r="D14" s="110">
        <v>0</v>
      </c>
      <c r="E14" s="111">
        <v>0</v>
      </c>
      <c r="F14" s="110">
        <v>0</v>
      </c>
      <c r="G14" s="111">
        <v>14</v>
      </c>
    </row>
    <row r="15" spans="1:7" ht="18" customHeight="1" x14ac:dyDescent="0.3">
      <c r="A15" s="222" t="s">
        <v>133</v>
      </c>
      <c r="B15" s="110">
        <v>39</v>
      </c>
      <c r="C15" s="111">
        <v>6</v>
      </c>
      <c r="D15" s="110">
        <v>10</v>
      </c>
      <c r="E15" s="111">
        <v>8</v>
      </c>
      <c r="F15" s="110">
        <v>3</v>
      </c>
      <c r="G15" s="111">
        <v>66</v>
      </c>
    </row>
    <row r="16" spans="1:7" ht="18" customHeight="1" x14ac:dyDescent="0.3">
      <c r="A16" s="222" t="s">
        <v>135</v>
      </c>
      <c r="B16" s="110">
        <v>4</v>
      </c>
      <c r="C16" s="111">
        <v>2</v>
      </c>
      <c r="D16" s="110">
        <v>3</v>
      </c>
      <c r="E16" s="111">
        <v>0</v>
      </c>
      <c r="F16" s="110">
        <v>1</v>
      </c>
      <c r="G16" s="111">
        <v>10</v>
      </c>
    </row>
    <row r="17" spans="1:7" ht="18" customHeight="1" x14ac:dyDescent="0.3">
      <c r="A17" s="222" t="s">
        <v>136</v>
      </c>
      <c r="B17" s="110">
        <v>1</v>
      </c>
      <c r="C17" s="111">
        <v>0</v>
      </c>
      <c r="D17" s="110">
        <v>1</v>
      </c>
      <c r="E17" s="111">
        <v>1</v>
      </c>
      <c r="F17" s="110">
        <v>0</v>
      </c>
      <c r="G17" s="111">
        <v>3</v>
      </c>
    </row>
    <row r="18" spans="1:7" ht="18" customHeight="1" x14ac:dyDescent="0.3">
      <c r="A18" s="222" t="s">
        <v>137</v>
      </c>
      <c r="B18" s="110">
        <v>171</v>
      </c>
      <c r="C18" s="111">
        <v>59</v>
      </c>
      <c r="D18" s="110">
        <v>54</v>
      </c>
      <c r="E18" s="111">
        <v>39</v>
      </c>
      <c r="F18" s="110">
        <v>20</v>
      </c>
      <c r="G18" s="111">
        <v>343</v>
      </c>
    </row>
    <row r="19" spans="1:7" ht="18" customHeight="1" x14ac:dyDescent="0.3">
      <c r="A19" s="222" t="s">
        <v>138</v>
      </c>
      <c r="B19" s="110">
        <v>2</v>
      </c>
      <c r="C19" s="111">
        <v>1</v>
      </c>
      <c r="D19" s="110">
        <v>2</v>
      </c>
      <c r="E19" s="111">
        <v>2</v>
      </c>
      <c r="F19" s="110">
        <v>2</v>
      </c>
      <c r="G19" s="111">
        <v>9</v>
      </c>
    </row>
    <row r="20" spans="1:7" ht="25.05" customHeight="1" x14ac:dyDescent="0.3">
      <c r="A20" s="223" t="s">
        <v>4</v>
      </c>
      <c r="B20" s="205">
        <v>741</v>
      </c>
      <c r="C20" s="205">
        <v>246</v>
      </c>
      <c r="D20" s="205">
        <v>233</v>
      </c>
      <c r="E20" s="205">
        <v>141</v>
      </c>
      <c r="F20" s="205">
        <v>58</v>
      </c>
      <c r="G20" s="205">
        <v>1419</v>
      </c>
    </row>
    <row r="21" spans="1:7" ht="24" customHeight="1" x14ac:dyDescent="0.3">
      <c r="A21" s="55" t="s">
        <v>425</v>
      </c>
      <c r="B21" s="45"/>
      <c r="C21" s="45"/>
      <c r="D21" s="45"/>
      <c r="E21" s="45"/>
      <c r="F21" s="45"/>
      <c r="G21" s="45"/>
    </row>
  </sheetData>
  <mergeCells count="1">
    <mergeCell ref="A1:G1"/>
  </mergeCell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view="pageBreakPreview" zoomScaleNormal="100" zoomScaleSheetLayoutView="100" workbookViewId="0">
      <selection sqref="A1:XFD1"/>
    </sheetView>
  </sheetViews>
  <sheetFormatPr defaultColWidth="9.109375" defaultRowHeight="13.8" x14ac:dyDescent="0.3"/>
  <cols>
    <col min="1" max="1" width="26" style="102" customWidth="1"/>
    <col min="2" max="2" width="9.6640625" style="102" customWidth="1"/>
    <col min="3" max="3" width="14.44140625" style="102" customWidth="1"/>
    <col min="4" max="4" width="12.109375" style="102" customWidth="1"/>
    <col min="5" max="5" width="9.6640625" style="102" customWidth="1"/>
    <col min="6" max="6" width="14.33203125" style="102" customWidth="1"/>
    <col min="7" max="7" width="13.5546875" style="102" customWidth="1"/>
    <col min="8" max="8" width="19.33203125" style="102" customWidth="1"/>
    <col min="9" max="9" width="11" style="102" customWidth="1"/>
    <col min="10" max="16384" width="9.109375" style="102"/>
  </cols>
  <sheetData>
    <row r="1" spans="1:9" s="376" customFormat="1" ht="30" customHeight="1" x14ac:dyDescent="0.3">
      <c r="A1" s="765" t="s">
        <v>393</v>
      </c>
      <c r="B1" s="765"/>
      <c r="C1" s="765"/>
      <c r="D1" s="765"/>
      <c r="E1" s="765"/>
      <c r="F1" s="765"/>
      <c r="G1" s="765"/>
      <c r="H1" s="765"/>
    </row>
    <row r="2" spans="1:9" s="152" customFormat="1" ht="30" customHeight="1" x14ac:dyDescent="0.3">
      <c r="A2" s="336"/>
      <c r="B2" s="767" t="s">
        <v>304</v>
      </c>
      <c r="C2" s="767"/>
      <c r="D2" s="767"/>
      <c r="E2" s="767" t="s">
        <v>305</v>
      </c>
      <c r="F2" s="767"/>
      <c r="G2" s="767"/>
      <c r="H2" s="337"/>
      <c r="I2" s="116"/>
    </row>
    <row r="3" spans="1:9" s="219" customFormat="1" ht="48" customHeight="1" x14ac:dyDescent="0.3">
      <c r="A3" s="409" t="s">
        <v>306</v>
      </c>
      <c r="B3" s="393" t="s">
        <v>6</v>
      </c>
      <c r="C3" s="341" t="s">
        <v>439</v>
      </c>
      <c r="D3" s="393" t="s">
        <v>106</v>
      </c>
      <c r="E3" s="394" t="s">
        <v>6</v>
      </c>
      <c r="F3" s="395" t="s">
        <v>439</v>
      </c>
      <c r="G3" s="394" t="s">
        <v>106</v>
      </c>
      <c r="H3" s="393" t="s">
        <v>4</v>
      </c>
      <c r="I3" s="119"/>
    </row>
    <row r="4" spans="1:9" s="107" customFormat="1" ht="25.05" customHeight="1" x14ac:dyDescent="0.3">
      <c r="A4" s="410" t="s">
        <v>161</v>
      </c>
      <c r="B4" s="396">
        <v>1</v>
      </c>
      <c r="C4" s="396">
        <v>2</v>
      </c>
      <c r="D4" s="396">
        <v>3</v>
      </c>
      <c r="E4" s="396">
        <v>2</v>
      </c>
      <c r="F4" s="396">
        <v>0</v>
      </c>
      <c r="G4" s="396">
        <v>2</v>
      </c>
      <c r="H4" s="397">
        <v>5</v>
      </c>
      <c r="I4" s="220"/>
    </row>
    <row r="5" spans="1:9" s="107" customFormat="1" ht="19.95" customHeight="1" x14ac:dyDescent="0.3">
      <c r="A5" s="411" t="s">
        <v>307</v>
      </c>
      <c r="B5" s="398">
        <v>0</v>
      </c>
      <c r="C5" s="398">
        <v>1</v>
      </c>
      <c r="D5" s="398">
        <v>1</v>
      </c>
      <c r="E5" s="399">
        <v>0</v>
      </c>
      <c r="F5" s="399">
        <v>0</v>
      </c>
      <c r="G5" s="399">
        <v>0</v>
      </c>
      <c r="H5" s="398">
        <v>1</v>
      </c>
      <c r="I5" s="117"/>
    </row>
    <row r="6" spans="1:9" s="107" customFormat="1" ht="19.95" customHeight="1" x14ac:dyDescent="0.3">
      <c r="A6" s="412" t="s">
        <v>308</v>
      </c>
      <c r="B6" s="400">
        <v>1</v>
      </c>
      <c r="C6" s="400">
        <v>1</v>
      </c>
      <c r="D6" s="400">
        <v>2</v>
      </c>
      <c r="E6" s="401">
        <v>2</v>
      </c>
      <c r="F6" s="401">
        <v>0</v>
      </c>
      <c r="G6" s="401">
        <v>2</v>
      </c>
      <c r="H6" s="400">
        <v>4</v>
      </c>
      <c r="I6" s="117"/>
    </row>
    <row r="7" spans="1:9" s="107" customFormat="1" ht="25.05" customHeight="1" x14ac:dyDescent="0.3">
      <c r="A7" s="413" t="s">
        <v>162</v>
      </c>
      <c r="B7" s="402">
        <v>6</v>
      </c>
      <c r="C7" s="402">
        <v>11</v>
      </c>
      <c r="D7" s="402">
        <v>17</v>
      </c>
      <c r="E7" s="402">
        <v>10</v>
      </c>
      <c r="F7" s="402">
        <v>12</v>
      </c>
      <c r="G7" s="402">
        <v>22</v>
      </c>
      <c r="H7" s="403">
        <v>39</v>
      </c>
      <c r="I7" s="117"/>
    </row>
    <row r="8" spans="1:9" s="107" customFormat="1" ht="19.95" customHeight="1" x14ac:dyDescent="0.3">
      <c r="A8" s="411" t="s">
        <v>307</v>
      </c>
      <c r="B8" s="398">
        <v>0</v>
      </c>
      <c r="C8" s="398">
        <v>1</v>
      </c>
      <c r="D8" s="398">
        <v>1</v>
      </c>
      <c r="E8" s="399">
        <v>0</v>
      </c>
      <c r="F8" s="399">
        <v>0</v>
      </c>
      <c r="G8" s="399">
        <v>0</v>
      </c>
      <c r="H8" s="398">
        <v>1</v>
      </c>
      <c r="I8" s="117"/>
    </row>
    <row r="9" spans="1:9" s="107" customFormat="1" ht="19.95" customHeight="1" x14ac:dyDescent="0.3">
      <c r="A9" s="412" t="s">
        <v>308</v>
      </c>
      <c r="B9" s="400">
        <v>6</v>
      </c>
      <c r="C9" s="400">
        <v>10</v>
      </c>
      <c r="D9" s="400">
        <v>16</v>
      </c>
      <c r="E9" s="401">
        <v>10</v>
      </c>
      <c r="F9" s="401">
        <v>12</v>
      </c>
      <c r="G9" s="401">
        <v>22</v>
      </c>
      <c r="H9" s="400">
        <v>38</v>
      </c>
      <c r="I9" s="117"/>
    </row>
    <row r="10" spans="1:9" s="107" customFormat="1" ht="25.05" customHeight="1" x14ac:dyDescent="0.3">
      <c r="A10" s="414" t="s">
        <v>163</v>
      </c>
      <c r="B10" s="404">
        <v>2</v>
      </c>
      <c r="C10" s="404">
        <v>1</v>
      </c>
      <c r="D10" s="404">
        <v>3</v>
      </c>
      <c r="E10" s="404">
        <v>2</v>
      </c>
      <c r="F10" s="404">
        <v>1</v>
      </c>
      <c r="G10" s="404">
        <v>3</v>
      </c>
      <c r="H10" s="405">
        <v>6</v>
      </c>
      <c r="I10" s="117"/>
    </row>
    <row r="11" spans="1:9" s="107" customFormat="1" ht="19.95" customHeight="1" x14ac:dyDescent="0.3">
      <c r="A11" s="411" t="s">
        <v>307</v>
      </c>
      <c r="B11" s="398">
        <v>0</v>
      </c>
      <c r="C11" s="398">
        <v>0</v>
      </c>
      <c r="D11" s="398">
        <v>0</v>
      </c>
      <c r="E11" s="399">
        <v>0</v>
      </c>
      <c r="F11" s="399">
        <v>0</v>
      </c>
      <c r="G11" s="399">
        <v>0</v>
      </c>
      <c r="H11" s="398">
        <v>0</v>
      </c>
      <c r="I11" s="117"/>
    </row>
    <row r="12" spans="1:9" s="107" customFormat="1" ht="19.95" customHeight="1" x14ac:dyDescent="0.3">
      <c r="A12" s="412" t="s">
        <v>308</v>
      </c>
      <c r="B12" s="400">
        <v>2</v>
      </c>
      <c r="C12" s="400">
        <v>1</v>
      </c>
      <c r="D12" s="400">
        <v>3</v>
      </c>
      <c r="E12" s="401">
        <v>2</v>
      </c>
      <c r="F12" s="401">
        <v>1</v>
      </c>
      <c r="G12" s="401">
        <v>3</v>
      </c>
      <c r="H12" s="400">
        <v>6</v>
      </c>
      <c r="I12" s="117"/>
    </row>
    <row r="13" spans="1:9" s="107" customFormat="1" ht="25.05" customHeight="1" x14ac:dyDescent="0.3">
      <c r="A13" s="415" t="s">
        <v>309</v>
      </c>
      <c r="B13" s="406">
        <v>16</v>
      </c>
      <c r="C13" s="406">
        <v>49</v>
      </c>
      <c r="D13" s="406">
        <v>65</v>
      </c>
      <c r="E13" s="406">
        <v>16</v>
      </c>
      <c r="F13" s="406">
        <v>44</v>
      </c>
      <c r="G13" s="406">
        <v>60</v>
      </c>
      <c r="H13" s="407">
        <v>125</v>
      </c>
      <c r="I13" s="117"/>
    </row>
    <row r="14" spans="1:9" s="107" customFormat="1" ht="19.95" customHeight="1" x14ac:dyDescent="0.3">
      <c r="A14" s="411" t="s">
        <v>307</v>
      </c>
      <c r="B14" s="398">
        <v>0</v>
      </c>
      <c r="C14" s="398">
        <v>0</v>
      </c>
      <c r="D14" s="398">
        <v>0</v>
      </c>
      <c r="E14" s="399">
        <v>0</v>
      </c>
      <c r="F14" s="399">
        <v>0</v>
      </c>
      <c r="G14" s="399">
        <v>0</v>
      </c>
      <c r="H14" s="398">
        <v>0</v>
      </c>
      <c r="I14" s="117"/>
    </row>
    <row r="15" spans="1:9" s="107" customFormat="1" ht="19.95" customHeight="1" x14ac:dyDescent="0.3">
      <c r="A15" s="412" t="s">
        <v>308</v>
      </c>
      <c r="B15" s="400">
        <v>16</v>
      </c>
      <c r="C15" s="400">
        <v>49</v>
      </c>
      <c r="D15" s="400">
        <v>65</v>
      </c>
      <c r="E15" s="401">
        <v>16</v>
      </c>
      <c r="F15" s="401">
        <v>44</v>
      </c>
      <c r="G15" s="401">
        <v>60</v>
      </c>
      <c r="H15" s="400">
        <v>125</v>
      </c>
      <c r="I15" s="117"/>
    </row>
    <row r="16" spans="1:9" s="107" customFormat="1" ht="25.05" customHeight="1" x14ac:dyDescent="0.3">
      <c r="A16" s="416" t="s">
        <v>310</v>
      </c>
      <c r="B16" s="408">
        <v>25</v>
      </c>
      <c r="C16" s="408">
        <v>63</v>
      </c>
      <c r="D16" s="408">
        <v>88</v>
      </c>
      <c r="E16" s="408">
        <v>30</v>
      </c>
      <c r="F16" s="408">
        <v>57</v>
      </c>
      <c r="G16" s="408">
        <v>87</v>
      </c>
      <c r="H16" s="408">
        <v>175</v>
      </c>
      <c r="I16" s="221"/>
    </row>
    <row r="17" spans="1:1" ht="19.5" customHeight="1" x14ac:dyDescent="0.3">
      <c r="A17" s="55" t="s">
        <v>425</v>
      </c>
    </row>
  </sheetData>
  <mergeCells count="3">
    <mergeCell ref="A1:H1"/>
    <mergeCell ref="B2:D2"/>
    <mergeCell ref="E2:G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Normal="100" zoomScaleSheetLayoutView="100" workbookViewId="0">
      <selection activeCell="A14" sqref="A14"/>
    </sheetView>
  </sheetViews>
  <sheetFormatPr defaultRowHeight="21" customHeight="1" x14ac:dyDescent="0.3"/>
  <cols>
    <col min="1" max="1" width="20.6640625" style="213" customWidth="1"/>
    <col min="2" max="2" width="14.33203125" style="213" customWidth="1"/>
    <col min="3" max="3" width="12.44140625" style="213" customWidth="1"/>
    <col min="4" max="9" width="13.6640625" style="213" customWidth="1"/>
    <col min="10" max="10" width="11" style="213" customWidth="1"/>
    <col min="11" max="256" width="9.109375" style="213"/>
    <col min="257" max="257" width="32.88671875" style="213" customWidth="1"/>
    <col min="258" max="260" width="9.109375" style="213"/>
    <col min="261" max="261" width="13.6640625" style="213" customWidth="1"/>
    <col min="262" max="512" width="9.109375" style="213"/>
    <col min="513" max="513" width="32.88671875" style="213" customWidth="1"/>
    <col min="514" max="516" width="9.109375" style="213"/>
    <col min="517" max="517" width="13.6640625" style="213" customWidth="1"/>
    <col min="518" max="768" width="9.109375" style="213"/>
    <col min="769" max="769" width="32.88671875" style="213" customWidth="1"/>
    <col min="770" max="772" width="9.109375" style="213"/>
    <col min="773" max="773" width="13.6640625" style="213" customWidth="1"/>
    <col min="774" max="1024" width="9.109375" style="213"/>
    <col min="1025" max="1025" width="32.88671875" style="213" customWidth="1"/>
    <col min="1026" max="1028" width="9.109375" style="213"/>
    <col min="1029" max="1029" width="13.6640625" style="213" customWidth="1"/>
    <col min="1030" max="1280" width="9.109375" style="213"/>
    <col min="1281" max="1281" width="32.88671875" style="213" customWidth="1"/>
    <col min="1282" max="1284" width="9.109375" style="213"/>
    <col min="1285" max="1285" width="13.6640625" style="213" customWidth="1"/>
    <col min="1286" max="1536" width="9.109375" style="213"/>
    <col min="1537" max="1537" width="32.88671875" style="213" customWidth="1"/>
    <col min="1538" max="1540" width="9.109375" style="213"/>
    <col min="1541" max="1541" width="13.6640625" style="213" customWidth="1"/>
    <col min="1542" max="1792" width="9.109375" style="213"/>
    <col min="1793" max="1793" width="32.88671875" style="213" customWidth="1"/>
    <col min="1794" max="1796" width="9.109375" style="213"/>
    <col min="1797" max="1797" width="13.6640625" style="213" customWidth="1"/>
    <col min="1798" max="2048" width="9.109375" style="213"/>
    <col min="2049" max="2049" width="32.88671875" style="213" customWidth="1"/>
    <col min="2050" max="2052" width="9.109375" style="213"/>
    <col min="2053" max="2053" width="13.6640625" style="213" customWidth="1"/>
    <col min="2054" max="2304" width="9.109375" style="213"/>
    <col min="2305" max="2305" width="32.88671875" style="213" customWidth="1"/>
    <col min="2306" max="2308" width="9.109375" style="213"/>
    <col min="2309" max="2309" width="13.6640625" style="213" customWidth="1"/>
    <col min="2310" max="2560" width="9.109375" style="213"/>
    <col min="2561" max="2561" width="32.88671875" style="213" customWidth="1"/>
    <col min="2562" max="2564" width="9.109375" style="213"/>
    <col min="2565" max="2565" width="13.6640625" style="213" customWidth="1"/>
    <col min="2566" max="2816" width="9.109375" style="213"/>
    <col min="2817" max="2817" width="32.88671875" style="213" customWidth="1"/>
    <col min="2818" max="2820" width="9.109375" style="213"/>
    <col min="2821" max="2821" width="13.6640625" style="213" customWidth="1"/>
    <col min="2822" max="3072" width="9.109375" style="213"/>
    <col min="3073" max="3073" width="32.88671875" style="213" customWidth="1"/>
    <col min="3074" max="3076" width="9.109375" style="213"/>
    <col min="3077" max="3077" width="13.6640625" style="213" customWidth="1"/>
    <col min="3078" max="3328" width="9.109375" style="213"/>
    <col min="3329" max="3329" width="32.88671875" style="213" customWidth="1"/>
    <col min="3330" max="3332" width="9.109375" style="213"/>
    <col min="3333" max="3333" width="13.6640625" style="213" customWidth="1"/>
    <col min="3334" max="3584" width="9.109375" style="213"/>
    <col min="3585" max="3585" width="32.88671875" style="213" customWidth="1"/>
    <col min="3586" max="3588" width="9.109375" style="213"/>
    <col min="3589" max="3589" width="13.6640625" style="213" customWidth="1"/>
    <col min="3590" max="3840" width="9.109375" style="213"/>
    <col min="3841" max="3841" width="32.88671875" style="213" customWidth="1"/>
    <col min="3842" max="3844" width="9.109375" style="213"/>
    <col min="3845" max="3845" width="13.6640625" style="213" customWidth="1"/>
    <col min="3846" max="4096" width="9.109375" style="213"/>
    <col min="4097" max="4097" width="32.88671875" style="213" customWidth="1"/>
    <col min="4098" max="4100" width="9.109375" style="213"/>
    <col min="4101" max="4101" width="13.6640625" style="213" customWidth="1"/>
    <col min="4102" max="4352" width="9.109375" style="213"/>
    <col min="4353" max="4353" width="32.88671875" style="213" customWidth="1"/>
    <col min="4354" max="4356" width="9.109375" style="213"/>
    <col min="4357" max="4357" width="13.6640625" style="213" customWidth="1"/>
    <col min="4358" max="4608" width="9.109375" style="213"/>
    <col min="4609" max="4609" width="32.88671875" style="213" customWidth="1"/>
    <col min="4610" max="4612" width="9.109375" style="213"/>
    <col min="4613" max="4613" width="13.6640625" style="213" customWidth="1"/>
    <col min="4614" max="4864" width="9.109375" style="213"/>
    <col min="4865" max="4865" width="32.88671875" style="213" customWidth="1"/>
    <col min="4866" max="4868" width="9.109375" style="213"/>
    <col min="4869" max="4869" width="13.6640625" style="213" customWidth="1"/>
    <col min="4870" max="5120" width="9.109375" style="213"/>
    <col min="5121" max="5121" width="32.88671875" style="213" customWidth="1"/>
    <col min="5122" max="5124" width="9.109375" style="213"/>
    <col min="5125" max="5125" width="13.6640625" style="213" customWidth="1"/>
    <col min="5126" max="5376" width="9.109375" style="213"/>
    <col min="5377" max="5377" width="32.88671875" style="213" customWidth="1"/>
    <col min="5378" max="5380" width="9.109375" style="213"/>
    <col min="5381" max="5381" width="13.6640625" style="213" customWidth="1"/>
    <col min="5382" max="5632" width="9.109375" style="213"/>
    <col min="5633" max="5633" width="32.88671875" style="213" customWidth="1"/>
    <col min="5634" max="5636" width="9.109375" style="213"/>
    <col min="5637" max="5637" width="13.6640625" style="213" customWidth="1"/>
    <col min="5638" max="5888" width="9.109375" style="213"/>
    <col min="5889" max="5889" width="32.88671875" style="213" customWidth="1"/>
    <col min="5890" max="5892" width="9.109375" style="213"/>
    <col min="5893" max="5893" width="13.6640625" style="213" customWidth="1"/>
    <col min="5894" max="6144" width="9.109375" style="213"/>
    <col min="6145" max="6145" width="32.88671875" style="213" customWidth="1"/>
    <col min="6146" max="6148" width="9.109375" style="213"/>
    <col min="6149" max="6149" width="13.6640625" style="213" customWidth="1"/>
    <col min="6150" max="6400" width="9.109375" style="213"/>
    <col min="6401" max="6401" width="32.88671875" style="213" customWidth="1"/>
    <col min="6402" max="6404" width="9.109375" style="213"/>
    <col min="6405" max="6405" width="13.6640625" style="213" customWidth="1"/>
    <col min="6406" max="6656" width="9.109375" style="213"/>
    <col min="6657" max="6657" width="32.88671875" style="213" customWidth="1"/>
    <col min="6658" max="6660" width="9.109375" style="213"/>
    <col min="6661" max="6661" width="13.6640625" style="213" customWidth="1"/>
    <col min="6662" max="6912" width="9.109375" style="213"/>
    <col min="6913" max="6913" width="32.88671875" style="213" customWidth="1"/>
    <col min="6914" max="6916" width="9.109375" style="213"/>
    <col min="6917" max="6917" width="13.6640625" style="213" customWidth="1"/>
    <col min="6918" max="7168" width="9.109375" style="213"/>
    <col min="7169" max="7169" width="32.88671875" style="213" customWidth="1"/>
    <col min="7170" max="7172" width="9.109375" style="213"/>
    <col min="7173" max="7173" width="13.6640625" style="213" customWidth="1"/>
    <col min="7174" max="7424" width="9.109375" style="213"/>
    <col min="7425" max="7425" width="32.88671875" style="213" customWidth="1"/>
    <col min="7426" max="7428" width="9.109375" style="213"/>
    <col min="7429" max="7429" width="13.6640625" style="213" customWidth="1"/>
    <col min="7430" max="7680" width="9.109375" style="213"/>
    <col min="7681" max="7681" width="32.88671875" style="213" customWidth="1"/>
    <col min="7682" max="7684" width="9.109375" style="213"/>
    <col min="7685" max="7685" width="13.6640625" style="213" customWidth="1"/>
    <col min="7686" max="7936" width="9.109375" style="213"/>
    <col min="7937" max="7937" width="32.88671875" style="213" customWidth="1"/>
    <col min="7938" max="7940" width="9.109375" style="213"/>
    <col min="7941" max="7941" width="13.6640625" style="213" customWidth="1"/>
    <col min="7942" max="8192" width="9.109375" style="213"/>
    <col min="8193" max="8193" width="32.88671875" style="213" customWidth="1"/>
    <col min="8194" max="8196" width="9.109375" style="213"/>
    <col min="8197" max="8197" width="13.6640625" style="213" customWidth="1"/>
    <col min="8198" max="8448" width="9.109375" style="213"/>
    <col min="8449" max="8449" width="32.88671875" style="213" customWidth="1"/>
    <col min="8450" max="8452" width="9.109375" style="213"/>
    <col min="8453" max="8453" width="13.6640625" style="213" customWidth="1"/>
    <col min="8454" max="8704" width="9.109375" style="213"/>
    <col min="8705" max="8705" width="32.88671875" style="213" customWidth="1"/>
    <col min="8706" max="8708" width="9.109375" style="213"/>
    <col min="8709" max="8709" width="13.6640625" style="213" customWidth="1"/>
    <col min="8710" max="8960" width="9.109375" style="213"/>
    <col min="8961" max="8961" width="32.88671875" style="213" customWidth="1"/>
    <col min="8962" max="8964" width="9.109375" style="213"/>
    <col min="8965" max="8965" width="13.6640625" style="213" customWidth="1"/>
    <col min="8966" max="9216" width="9.109375" style="213"/>
    <col min="9217" max="9217" width="32.88671875" style="213" customWidth="1"/>
    <col min="9218" max="9220" width="9.109375" style="213"/>
    <col min="9221" max="9221" width="13.6640625" style="213" customWidth="1"/>
    <col min="9222" max="9472" width="9.109375" style="213"/>
    <col min="9473" max="9473" width="32.88671875" style="213" customWidth="1"/>
    <col min="9474" max="9476" width="9.109375" style="213"/>
    <col min="9477" max="9477" width="13.6640625" style="213" customWidth="1"/>
    <col min="9478" max="9728" width="9.109375" style="213"/>
    <col min="9729" max="9729" width="32.88671875" style="213" customWidth="1"/>
    <col min="9730" max="9732" width="9.109375" style="213"/>
    <col min="9733" max="9733" width="13.6640625" style="213" customWidth="1"/>
    <col min="9734" max="9984" width="9.109375" style="213"/>
    <col min="9985" max="9985" width="32.88671875" style="213" customWidth="1"/>
    <col min="9986" max="9988" width="9.109375" style="213"/>
    <col min="9989" max="9989" width="13.6640625" style="213" customWidth="1"/>
    <col min="9990" max="10240" width="9.109375" style="213"/>
    <col min="10241" max="10241" width="32.88671875" style="213" customWidth="1"/>
    <col min="10242" max="10244" width="9.109375" style="213"/>
    <col min="10245" max="10245" width="13.6640625" style="213" customWidth="1"/>
    <col min="10246" max="10496" width="9.109375" style="213"/>
    <col min="10497" max="10497" width="32.88671875" style="213" customWidth="1"/>
    <col min="10498" max="10500" width="9.109375" style="213"/>
    <col min="10501" max="10501" width="13.6640625" style="213" customWidth="1"/>
    <col min="10502" max="10752" width="9.109375" style="213"/>
    <col min="10753" max="10753" width="32.88671875" style="213" customWidth="1"/>
    <col min="10754" max="10756" width="9.109375" style="213"/>
    <col min="10757" max="10757" width="13.6640625" style="213" customWidth="1"/>
    <col min="10758" max="11008" width="9.109375" style="213"/>
    <col min="11009" max="11009" width="32.88671875" style="213" customWidth="1"/>
    <col min="11010" max="11012" width="9.109375" style="213"/>
    <col min="11013" max="11013" width="13.6640625" style="213" customWidth="1"/>
    <col min="11014" max="11264" width="9.109375" style="213"/>
    <col min="11265" max="11265" width="32.88671875" style="213" customWidth="1"/>
    <col min="11266" max="11268" width="9.109375" style="213"/>
    <col min="11269" max="11269" width="13.6640625" style="213" customWidth="1"/>
    <col min="11270" max="11520" width="9.109375" style="213"/>
    <col min="11521" max="11521" width="32.88671875" style="213" customWidth="1"/>
    <col min="11522" max="11524" width="9.109375" style="213"/>
    <col min="11525" max="11525" width="13.6640625" style="213" customWidth="1"/>
    <col min="11526" max="11776" width="9.109375" style="213"/>
    <col min="11777" max="11777" width="32.88671875" style="213" customWidth="1"/>
    <col min="11778" max="11780" width="9.109375" style="213"/>
    <col min="11781" max="11781" width="13.6640625" style="213" customWidth="1"/>
    <col min="11782" max="12032" width="9.109375" style="213"/>
    <col min="12033" max="12033" width="32.88671875" style="213" customWidth="1"/>
    <col min="12034" max="12036" width="9.109375" style="213"/>
    <col min="12037" max="12037" width="13.6640625" style="213" customWidth="1"/>
    <col min="12038" max="12288" width="9.109375" style="213"/>
    <col min="12289" max="12289" width="32.88671875" style="213" customWidth="1"/>
    <col min="12290" max="12292" width="9.109375" style="213"/>
    <col min="12293" max="12293" width="13.6640625" style="213" customWidth="1"/>
    <col min="12294" max="12544" width="9.109375" style="213"/>
    <col min="12545" max="12545" width="32.88671875" style="213" customWidth="1"/>
    <col min="12546" max="12548" width="9.109375" style="213"/>
    <col min="12549" max="12549" width="13.6640625" style="213" customWidth="1"/>
    <col min="12550" max="12800" width="9.109375" style="213"/>
    <col min="12801" max="12801" width="32.88671875" style="213" customWidth="1"/>
    <col min="12802" max="12804" width="9.109375" style="213"/>
    <col min="12805" max="12805" width="13.6640625" style="213" customWidth="1"/>
    <col min="12806" max="13056" width="9.109375" style="213"/>
    <col min="13057" max="13057" width="32.88671875" style="213" customWidth="1"/>
    <col min="13058" max="13060" width="9.109375" style="213"/>
    <col min="13061" max="13061" width="13.6640625" style="213" customWidth="1"/>
    <col min="13062" max="13312" width="9.109375" style="213"/>
    <col min="13313" max="13313" width="32.88671875" style="213" customWidth="1"/>
    <col min="13314" max="13316" width="9.109375" style="213"/>
    <col min="13317" max="13317" width="13.6640625" style="213" customWidth="1"/>
    <col min="13318" max="13568" width="9.109375" style="213"/>
    <col min="13569" max="13569" width="32.88671875" style="213" customWidth="1"/>
    <col min="13570" max="13572" width="9.109375" style="213"/>
    <col min="13573" max="13573" width="13.6640625" style="213" customWidth="1"/>
    <col min="13574" max="13824" width="9.109375" style="213"/>
    <col min="13825" max="13825" width="32.88671875" style="213" customWidth="1"/>
    <col min="13826" max="13828" width="9.109375" style="213"/>
    <col min="13829" max="13829" width="13.6640625" style="213" customWidth="1"/>
    <col min="13830" max="14080" width="9.109375" style="213"/>
    <col min="14081" max="14081" width="32.88671875" style="213" customWidth="1"/>
    <col min="14082" max="14084" width="9.109375" style="213"/>
    <col min="14085" max="14085" width="13.6640625" style="213" customWidth="1"/>
    <col min="14086" max="14336" width="9.109375" style="213"/>
    <col min="14337" max="14337" width="32.88671875" style="213" customWidth="1"/>
    <col min="14338" max="14340" width="9.109375" style="213"/>
    <col min="14341" max="14341" width="13.6640625" style="213" customWidth="1"/>
    <col min="14342" max="14592" width="9.109375" style="213"/>
    <col min="14593" max="14593" width="32.88671875" style="213" customWidth="1"/>
    <col min="14594" max="14596" width="9.109375" style="213"/>
    <col min="14597" max="14597" width="13.6640625" style="213" customWidth="1"/>
    <col min="14598" max="14848" width="9.109375" style="213"/>
    <col min="14849" max="14849" width="32.88671875" style="213" customWidth="1"/>
    <col min="14850" max="14852" width="9.109375" style="213"/>
    <col min="14853" max="14853" width="13.6640625" style="213" customWidth="1"/>
    <col min="14854" max="15104" width="9.109375" style="213"/>
    <col min="15105" max="15105" width="32.88671875" style="213" customWidth="1"/>
    <col min="15106" max="15108" width="9.109375" style="213"/>
    <col min="15109" max="15109" width="13.6640625" style="213" customWidth="1"/>
    <col min="15110" max="15360" width="9.109375" style="213"/>
    <col min="15361" max="15361" width="32.88671875" style="213" customWidth="1"/>
    <col min="15362" max="15364" width="9.109375" style="213"/>
    <col min="15365" max="15365" width="13.6640625" style="213" customWidth="1"/>
    <col min="15366" max="15616" width="9.109375" style="213"/>
    <col min="15617" max="15617" width="32.88671875" style="213" customWidth="1"/>
    <col min="15618" max="15620" width="9.109375" style="213"/>
    <col min="15621" max="15621" width="13.6640625" style="213" customWidth="1"/>
    <col min="15622" max="15872" width="9.109375" style="213"/>
    <col min="15873" max="15873" width="32.88671875" style="213" customWidth="1"/>
    <col min="15874" max="15876" width="9.109375" style="213"/>
    <col min="15877" max="15877" width="13.6640625" style="213" customWidth="1"/>
    <col min="15878" max="16128" width="9.109375" style="213"/>
    <col min="16129" max="16129" width="32.88671875" style="213" customWidth="1"/>
    <col min="16130" max="16132" width="9.109375" style="213"/>
    <col min="16133" max="16133" width="13.6640625" style="213" customWidth="1"/>
    <col min="16134" max="16384" width="9.109375" style="213"/>
  </cols>
  <sheetData>
    <row r="1" spans="1:10" s="516" customFormat="1" ht="30" customHeight="1" x14ac:dyDescent="0.3">
      <c r="A1" s="698" t="s">
        <v>504</v>
      </c>
      <c r="B1" s="699"/>
      <c r="C1" s="699"/>
      <c r="D1" s="699"/>
      <c r="E1" s="699"/>
      <c r="F1" s="699"/>
      <c r="G1" s="699"/>
      <c r="H1" s="699"/>
      <c r="I1" s="699"/>
      <c r="J1" s="699"/>
    </row>
    <row r="2" spans="1:10" ht="25.05" customHeight="1" x14ac:dyDescent="0.3">
      <c r="A2" s="768" t="s">
        <v>311</v>
      </c>
      <c r="B2" s="768"/>
      <c r="C2" s="768"/>
      <c r="D2" s="768"/>
      <c r="E2" s="768"/>
      <c r="F2" s="768"/>
      <c r="G2" s="768"/>
      <c r="H2" s="768"/>
      <c r="I2" s="768"/>
      <c r="J2" s="768"/>
    </row>
    <row r="3" spans="1:10" ht="56.25" customHeight="1" x14ac:dyDescent="0.3">
      <c r="A3" s="154" t="s">
        <v>506</v>
      </c>
      <c r="B3" s="153" t="s">
        <v>312</v>
      </c>
      <c r="C3" s="154" t="s">
        <v>123</v>
      </c>
      <c r="D3" s="530" t="s">
        <v>303</v>
      </c>
      <c r="E3" s="531" t="s">
        <v>126</v>
      </c>
      <c r="F3" s="155" t="s">
        <v>127</v>
      </c>
      <c r="G3" s="154" t="s">
        <v>135</v>
      </c>
      <c r="H3" s="155" t="s">
        <v>133</v>
      </c>
      <c r="I3" s="156" t="s">
        <v>138</v>
      </c>
      <c r="J3" s="153" t="s">
        <v>4</v>
      </c>
    </row>
    <row r="4" spans="1:10" ht="24.9" customHeight="1" x14ac:dyDescent="0.3">
      <c r="A4" s="417" t="s">
        <v>137</v>
      </c>
      <c r="B4" s="214">
        <v>0</v>
      </c>
      <c r="C4" s="215">
        <v>0</v>
      </c>
      <c r="D4" s="214">
        <v>0</v>
      </c>
      <c r="E4" s="215">
        <v>0</v>
      </c>
      <c r="F4" s="214">
        <v>1</v>
      </c>
      <c r="G4" s="215">
        <v>0</v>
      </c>
      <c r="H4" s="214">
        <v>0</v>
      </c>
      <c r="I4" s="215">
        <v>0</v>
      </c>
      <c r="J4" s="214">
        <v>1</v>
      </c>
    </row>
    <row r="5" spans="1:10" ht="24.9" customHeight="1" x14ac:dyDescent="0.3">
      <c r="A5" s="417" t="s">
        <v>122</v>
      </c>
      <c r="B5" s="214">
        <v>0</v>
      </c>
      <c r="C5" s="215">
        <v>0</v>
      </c>
      <c r="D5" s="214">
        <v>0</v>
      </c>
      <c r="E5" s="215">
        <v>0</v>
      </c>
      <c r="F5" s="214">
        <v>0</v>
      </c>
      <c r="G5" s="215">
        <v>2</v>
      </c>
      <c r="H5" s="214">
        <v>0</v>
      </c>
      <c r="I5" s="215">
        <v>0</v>
      </c>
      <c r="J5" s="214">
        <v>2</v>
      </c>
    </row>
    <row r="6" spans="1:10" ht="24.9" customHeight="1" x14ac:dyDescent="0.3">
      <c r="A6" s="417" t="s">
        <v>123</v>
      </c>
      <c r="B6" s="214">
        <v>1</v>
      </c>
      <c r="C6" s="215">
        <v>2</v>
      </c>
      <c r="D6" s="214">
        <v>2</v>
      </c>
      <c r="E6" s="215">
        <v>1</v>
      </c>
      <c r="F6" s="214">
        <v>0</v>
      </c>
      <c r="G6" s="215">
        <v>0</v>
      </c>
      <c r="H6" s="214">
        <v>0</v>
      </c>
      <c r="I6" s="215">
        <v>0</v>
      </c>
      <c r="J6" s="214">
        <v>6</v>
      </c>
    </row>
    <row r="7" spans="1:10" ht="34.950000000000003" customHeight="1" x14ac:dyDescent="0.3">
      <c r="A7" s="417" t="s">
        <v>126</v>
      </c>
      <c r="B7" s="214">
        <v>0</v>
      </c>
      <c r="C7" s="215">
        <v>0</v>
      </c>
      <c r="D7" s="214">
        <v>0</v>
      </c>
      <c r="E7" s="215">
        <v>1</v>
      </c>
      <c r="F7" s="214">
        <v>0</v>
      </c>
      <c r="G7" s="215">
        <v>0</v>
      </c>
      <c r="H7" s="214">
        <v>0</v>
      </c>
      <c r="I7" s="215">
        <v>0</v>
      </c>
      <c r="J7" s="214">
        <v>1</v>
      </c>
    </row>
    <row r="8" spans="1:10" ht="24.9" customHeight="1" x14ac:dyDescent="0.3">
      <c r="A8" s="417" t="s">
        <v>505</v>
      </c>
      <c r="B8" s="214">
        <v>0</v>
      </c>
      <c r="C8" s="215">
        <v>0</v>
      </c>
      <c r="D8" s="214">
        <v>0</v>
      </c>
      <c r="E8" s="215">
        <v>0</v>
      </c>
      <c r="F8" s="214">
        <v>0</v>
      </c>
      <c r="G8" s="215">
        <v>0</v>
      </c>
      <c r="H8" s="214">
        <v>0</v>
      </c>
      <c r="I8" s="215">
        <v>1</v>
      </c>
      <c r="J8" s="214">
        <v>1</v>
      </c>
    </row>
    <row r="9" spans="1:10" ht="24.9" customHeight="1" x14ac:dyDescent="0.3">
      <c r="A9" s="417" t="s">
        <v>138</v>
      </c>
      <c r="B9" s="214">
        <v>0</v>
      </c>
      <c r="C9" s="215">
        <v>1</v>
      </c>
      <c r="D9" s="214">
        <v>0</v>
      </c>
      <c r="E9" s="215">
        <v>0</v>
      </c>
      <c r="F9" s="214">
        <v>0</v>
      </c>
      <c r="G9" s="215">
        <v>0</v>
      </c>
      <c r="H9" s="214">
        <v>0</v>
      </c>
      <c r="I9" s="215">
        <v>0</v>
      </c>
      <c r="J9" s="214">
        <v>1</v>
      </c>
    </row>
    <row r="10" spans="1:10" ht="34.950000000000003" customHeight="1" x14ac:dyDescent="0.3">
      <c r="A10" s="417" t="s">
        <v>313</v>
      </c>
      <c r="B10" s="214">
        <v>0</v>
      </c>
      <c r="C10" s="215">
        <v>3</v>
      </c>
      <c r="D10" s="214">
        <v>2</v>
      </c>
      <c r="E10" s="215">
        <v>1</v>
      </c>
      <c r="F10" s="214">
        <v>0</v>
      </c>
      <c r="G10" s="215">
        <v>0</v>
      </c>
      <c r="H10" s="214">
        <v>1</v>
      </c>
      <c r="I10" s="215">
        <v>0</v>
      </c>
      <c r="J10" s="214">
        <v>7</v>
      </c>
    </row>
    <row r="11" spans="1:10" ht="25.05" customHeight="1" x14ac:dyDescent="0.3">
      <c r="A11" s="418" t="s">
        <v>4</v>
      </c>
      <c r="B11" s="216">
        <v>1</v>
      </c>
      <c r="C11" s="216">
        <v>6</v>
      </c>
      <c r="D11" s="216">
        <v>4</v>
      </c>
      <c r="E11" s="216">
        <v>3</v>
      </c>
      <c r="F11" s="216">
        <v>1</v>
      </c>
      <c r="G11" s="216">
        <v>2</v>
      </c>
      <c r="H11" s="216">
        <v>1</v>
      </c>
      <c r="I11" s="216">
        <v>1</v>
      </c>
      <c r="J11" s="216">
        <v>19</v>
      </c>
    </row>
    <row r="12" spans="1:10" s="158" customFormat="1" ht="27" customHeight="1" x14ac:dyDescent="0.25">
      <c r="A12" s="387" t="s">
        <v>469</v>
      </c>
    </row>
    <row r="13" spans="1:10" ht="22.5" customHeight="1" x14ac:dyDescent="0.3">
      <c r="A13" s="217" t="s">
        <v>448</v>
      </c>
    </row>
    <row r="16" spans="1:10" ht="21" customHeight="1" x14ac:dyDescent="0.3">
      <c r="A16" s="218"/>
    </row>
  </sheetData>
  <mergeCells count="2">
    <mergeCell ref="A1:J1"/>
    <mergeCell ref="A2:J2"/>
  </mergeCells>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view="pageBreakPreview" zoomScaleNormal="100" zoomScaleSheetLayoutView="100" workbookViewId="0">
      <selection sqref="A1:XFD1"/>
    </sheetView>
  </sheetViews>
  <sheetFormatPr defaultRowHeight="22.5" customHeight="1" x14ac:dyDescent="0.3"/>
  <cols>
    <col min="1" max="1" width="70.44140625" style="102" customWidth="1"/>
    <col min="2" max="2" width="20" style="152" customWidth="1"/>
    <col min="3" max="255" width="9.109375" style="102"/>
    <col min="256" max="256" width="49.5546875" style="102" customWidth="1"/>
    <col min="257" max="257" width="20" style="102" customWidth="1"/>
    <col min="258" max="511" width="9.109375" style="102"/>
    <col min="512" max="512" width="49.5546875" style="102" customWidth="1"/>
    <col min="513" max="513" width="20" style="102" customWidth="1"/>
    <col min="514" max="767" width="9.109375" style="102"/>
    <col min="768" max="768" width="49.5546875" style="102" customWidth="1"/>
    <col min="769" max="769" width="20" style="102" customWidth="1"/>
    <col min="770" max="1023" width="9.109375" style="102"/>
    <col min="1024" max="1024" width="49.5546875" style="102" customWidth="1"/>
    <col min="1025" max="1025" width="20" style="102" customWidth="1"/>
    <col min="1026" max="1279" width="9.109375" style="102"/>
    <col min="1280" max="1280" width="49.5546875" style="102" customWidth="1"/>
    <col min="1281" max="1281" width="20" style="102" customWidth="1"/>
    <col min="1282" max="1535" width="9.109375" style="102"/>
    <col min="1536" max="1536" width="49.5546875" style="102" customWidth="1"/>
    <col min="1537" max="1537" width="20" style="102" customWidth="1"/>
    <col min="1538" max="1791" width="9.109375" style="102"/>
    <col min="1792" max="1792" width="49.5546875" style="102" customWidth="1"/>
    <col min="1793" max="1793" width="20" style="102" customWidth="1"/>
    <col min="1794" max="2047" width="9.109375" style="102"/>
    <col min="2048" max="2048" width="49.5546875" style="102" customWidth="1"/>
    <col min="2049" max="2049" width="20" style="102" customWidth="1"/>
    <col min="2050" max="2303" width="9.109375" style="102"/>
    <col min="2304" max="2304" width="49.5546875" style="102" customWidth="1"/>
    <col min="2305" max="2305" width="20" style="102" customWidth="1"/>
    <col min="2306" max="2559" width="9.109375" style="102"/>
    <col min="2560" max="2560" width="49.5546875" style="102" customWidth="1"/>
    <col min="2561" max="2561" width="20" style="102" customWidth="1"/>
    <col min="2562" max="2815" width="9.109375" style="102"/>
    <col min="2816" max="2816" width="49.5546875" style="102" customWidth="1"/>
    <col min="2817" max="2817" width="20" style="102" customWidth="1"/>
    <col min="2818" max="3071" width="9.109375" style="102"/>
    <col min="3072" max="3072" width="49.5546875" style="102" customWidth="1"/>
    <col min="3073" max="3073" width="20" style="102" customWidth="1"/>
    <col min="3074" max="3327" width="9.109375" style="102"/>
    <col min="3328" max="3328" width="49.5546875" style="102" customWidth="1"/>
    <col min="3329" max="3329" width="20" style="102" customWidth="1"/>
    <col min="3330" max="3583" width="9.109375" style="102"/>
    <col min="3584" max="3584" width="49.5546875" style="102" customWidth="1"/>
    <col min="3585" max="3585" width="20" style="102" customWidth="1"/>
    <col min="3586" max="3839" width="9.109375" style="102"/>
    <col min="3840" max="3840" width="49.5546875" style="102" customWidth="1"/>
    <col min="3841" max="3841" width="20" style="102" customWidth="1"/>
    <col min="3842" max="4095" width="9.109375" style="102"/>
    <col min="4096" max="4096" width="49.5546875" style="102" customWidth="1"/>
    <col min="4097" max="4097" width="20" style="102" customWidth="1"/>
    <col min="4098" max="4351" width="9.109375" style="102"/>
    <col min="4352" max="4352" width="49.5546875" style="102" customWidth="1"/>
    <col min="4353" max="4353" width="20" style="102" customWidth="1"/>
    <col min="4354" max="4607" width="9.109375" style="102"/>
    <col min="4608" max="4608" width="49.5546875" style="102" customWidth="1"/>
    <col min="4609" max="4609" width="20" style="102" customWidth="1"/>
    <col min="4610" max="4863" width="9.109375" style="102"/>
    <col min="4864" max="4864" width="49.5546875" style="102" customWidth="1"/>
    <col min="4865" max="4865" width="20" style="102" customWidth="1"/>
    <col min="4866" max="5119" width="9.109375" style="102"/>
    <col min="5120" max="5120" width="49.5546875" style="102" customWidth="1"/>
    <col min="5121" max="5121" width="20" style="102" customWidth="1"/>
    <col min="5122" max="5375" width="9.109375" style="102"/>
    <col min="5376" max="5376" width="49.5546875" style="102" customWidth="1"/>
    <col min="5377" max="5377" width="20" style="102" customWidth="1"/>
    <col min="5378" max="5631" width="9.109375" style="102"/>
    <col min="5632" max="5632" width="49.5546875" style="102" customWidth="1"/>
    <col min="5633" max="5633" width="20" style="102" customWidth="1"/>
    <col min="5634" max="5887" width="9.109375" style="102"/>
    <col min="5888" max="5888" width="49.5546875" style="102" customWidth="1"/>
    <col min="5889" max="5889" width="20" style="102" customWidth="1"/>
    <col min="5890" max="6143" width="9.109375" style="102"/>
    <col min="6144" max="6144" width="49.5546875" style="102" customWidth="1"/>
    <col min="6145" max="6145" width="20" style="102" customWidth="1"/>
    <col min="6146" max="6399" width="9.109375" style="102"/>
    <col min="6400" max="6400" width="49.5546875" style="102" customWidth="1"/>
    <col min="6401" max="6401" width="20" style="102" customWidth="1"/>
    <col min="6402" max="6655" width="9.109375" style="102"/>
    <col min="6656" max="6656" width="49.5546875" style="102" customWidth="1"/>
    <col min="6657" max="6657" width="20" style="102" customWidth="1"/>
    <col min="6658" max="6911" width="9.109375" style="102"/>
    <col min="6912" max="6912" width="49.5546875" style="102" customWidth="1"/>
    <col min="6913" max="6913" width="20" style="102" customWidth="1"/>
    <col min="6914" max="7167" width="9.109375" style="102"/>
    <col min="7168" max="7168" width="49.5546875" style="102" customWidth="1"/>
    <col min="7169" max="7169" width="20" style="102" customWidth="1"/>
    <col min="7170" max="7423" width="9.109375" style="102"/>
    <col min="7424" max="7424" width="49.5546875" style="102" customWidth="1"/>
    <col min="7425" max="7425" width="20" style="102" customWidth="1"/>
    <col min="7426" max="7679" width="9.109375" style="102"/>
    <col min="7680" max="7680" width="49.5546875" style="102" customWidth="1"/>
    <col min="7681" max="7681" width="20" style="102" customWidth="1"/>
    <col min="7682" max="7935" width="9.109375" style="102"/>
    <col min="7936" max="7936" width="49.5546875" style="102" customWidth="1"/>
    <col min="7937" max="7937" width="20" style="102" customWidth="1"/>
    <col min="7938" max="8191" width="9.109375" style="102"/>
    <col min="8192" max="8192" width="49.5546875" style="102" customWidth="1"/>
    <col min="8193" max="8193" width="20" style="102" customWidth="1"/>
    <col min="8194" max="8447" width="9.109375" style="102"/>
    <col min="8448" max="8448" width="49.5546875" style="102" customWidth="1"/>
    <col min="8449" max="8449" width="20" style="102" customWidth="1"/>
    <col min="8450" max="8703" width="9.109375" style="102"/>
    <col min="8704" max="8704" width="49.5546875" style="102" customWidth="1"/>
    <col min="8705" max="8705" width="20" style="102" customWidth="1"/>
    <col min="8706" max="8959" width="9.109375" style="102"/>
    <col min="8960" max="8960" width="49.5546875" style="102" customWidth="1"/>
    <col min="8961" max="8961" width="20" style="102" customWidth="1"/>
    <col min="8962" max="9215" width="9.109375" style="102"/>
    <col min="9216" max="9216" width="49.5546875" style="102" customWidth="1"/>
    <col min="9217" max="9217" width="20" style="102" customWidth="1"/>
    <col min="9218" max="9471" width="9.109375" style="102"/>
    <col min="9472" max="9472" width="49.5546875" style="102" customWidth="1"/>
    <col min="9473" max="9473" width="20" style="102" customWidth="1"/>
    <col min="9474" max="9727" width="9.109375" style="102"/>
    <col min="9728" max="9728" width="49.5546875" style="102" customWidth="1"/>
    <col min="9729" max="9729" width="20" style="102" customWidth="1"/>
    <col min="9730" max="9983" width="9.109375" style="102"/>
    <col min="9984" max="9984" width="49.5546875" style="102" customWidth="1"/>
    <col min="9985" max="9985" width="20" style="102" customWidth="1"/>
    <col min="9986" max="10239" width="9.109375" style="102"/>
    <col min="10240" max="10240" width="49.5546875" style="102" customWidth="1"/>
    <col min="10241" max="10241" width="20" style="102" customWidth="1"/>
    <col min="10242" max="10495" width="9.109375" style="102"/>
    <col min="10496" max="10496" width="49.5546875" style="102" customWidth="1"/>
    <col min="10497" max="10497" width="20" style="102" customWidth="1"/>
    <col min="10498" max="10751" width="9.109375" style="102"/>
    <col min="10752" max="10752" width="49.5546875" style="102" customWidth="1"/>
    <col min="10753" max="10753" width="20" style="102" customWidth="1"/>
    <col min="10754" max="11007" width="9.109375" style="102"/>
    <col min="11008" max="11008" width="49.5546875" style="102" customWidth="1"/>
    <col min="11009" max="11009" width="20" style="102" customWidth="1"/>
    <col min="11010" max="11263" width="9.109375" style="102"/>
    <col min="11264" max="11264" width="49.5546875" style="102" customWidth="1"/>
    <col min="11265" max="11265" width="20" style="102" customWidth="1"/>
    <col min="11266" max="11519" width="9.109375" style="102"/>
    <col min="11520" max="11520" width="49.5546875" style="102" customWidth="1"/>
    <col min="11521" max="11521" width="20" style="102" customWidth="1"/>
    <col min="11522" max="11775" width="9.109375" style="102"/>
    <col min="11776" max="11776" width="49.5546875" style="102" customWidth="1"/>
    <col min="11777" max="11777" width="20" style="102" customWidth="1"/>
    <col min="11778" max="12031" width="9.109375" style="102"/>
    <col min="12032" max="12032" width="49.5546875" style="102" customWidth="1"/>
    <col min="12033" max="12033" width="20" style="102" customWidth="1"/>
    <col min="12034" max="12287" width="9.109375" style="102"/>
    <col min="12288" max="12288" width="49.5546875" style="102" customWidth="1"/>
    <col min="12289" max="12289" width="20" style="102" customWidth="1"/>
    <col min="12290" max="12543" width="9.109375" style="102"/>
    <col min="12544" max="12544" width="49.5546875" style="102" customWidth="1"/>
    <col min="12545" max="12545" width="20" style="102" customWidth="1"/>
    <col min="12546" max="12799" width="9.109375" style="102"/>
    <col min="12800" max="12800" width="49.5546875" style="102" customWidth="1"/>
    <col min="12801" max="12801" width="20" style="102" customWidth="1"/>
    <col min="12802" max="13055" width="9.109375" style="102"/>
    <col min="13056" max="13056" width="49.5546875" style="102" customWidth="1"/>
    <col min="13057" max="13057" width="20" style="102" customWidth="1"/>
    <col min="13058" max="13311" width="9.109375" style="102"/>
    <col min="13312" max="13312" width="49.5546875" style="102" customWidth="1"/>
    <col min="13313" max="13313" width="20" style="102" customWidth="1"/>
    <col min="13314" max="13567" width="9.109375" style="102"/>
    <col min="13568" max="13568" width="49.5546875" style="102" customWidth="1"/>
    <col min="13569" max="13569" width="20" style="102" customWidth="1"/>
    <col min="13570" max="13823" width="9.109375" style="102"/>
    <col min="13824" max="13824" width="49.5546875" style="102" customWidth="1"/>
    <col min="13825" max="13825" width="20" style="102" customWidth="1"/>
    <col min="13826" max="14079" width="9.109375" style="102"/>
    <col min="14080" max="14080" width="49.5546875" style="102" customWidth="1"/>
    <col min="14081" max="14081" width="20" style="102" customWidth="1"/>
    <col min="14082" max="14335" width="9.109375" style="102"/>
    <col min="14336" max="14336" width="49.5546875" style="102" customWidth="1"/>
    <col min="14337" max="14337" width="20" style="102" customWidth="1"/>
    <col min="14338" max="14591" width="9.109375" style="102"/>
    <col min="14592" max="14592" width="49.5546875" style="102" customWidth="1"/>
    <col min="14593" max="14593" width="20" style="102" customWidth="1"/>
    <col min="14594" max="14847" width="9.109375" style="102"/>
    <col min="14848" max="14848" width="49.5546875" style="102" customWidth="1"/>
    <col min="14849" max="14849" width="20" style="102" customWidth="1"/>
    <col min="14850" max="15103" width="9.109375" style="102"/>
    <col min="15104" max="15104" width="49.5546875" style="102" customWidth="1"/>
    <col min="15105" max="15105" width="20" style="102" customWidth="1"/>
    <col min="15106" max="15359" width="9.109375" style="102"/>
    <col min="15360" max="15360" width="49.5546875" style="102" customWidth="1"/>
    <col min="15361" max="15361" width="20" style="102" customWidth="1"/>
    <col min="15362" max="15615" width="9.109375" style="102"/>
    <col min="15616" max="15616" width="49.5546875" style="102" customWidth="1"/>
    <col min="15617" max="15617" width="20" style="102" customWidth="1"/>
    <col min="15618" max="15871" width="9.109375" style="102"/>
    <col min="15872" max="15872" width="49.5546875" style="102" customWidth="1"/>
    <col min="15873" max="15873" width="20" style="102" customWidth="1"/>
    <col min="15874" max="16127" width="9.109375" style="102"/>
    <col min="16128" max="16128" width="49.5546875" style="102" customWidth="1"/>
    <col min="16129" max="16129" width="20" style="102" customWidth="1"/>
    <col min="16130" max="16384" width="9.109375" style="102"/>
  </cols>
  <sheetData>
    <row r="1" spans="1:2" s="376" customFormat="1" ht="49.95" customHeight="1" x14ac:dyDescent="0.3">
      <c r="A1" s="771" t="s">
        <v>394</v>
      </c>
      <c r="B1" s="771"/>
    </row>
    <row r="2" spans="1:2" s="45" customFormat="1" ht="30" customHeight="1" x14ac:dyDescent="0.3">
      <c r="A2" s="769" t="s">
        <v>440</v>
      </c>
      <c r="B2" s="770"/>
    </row>
    <row r="3" spans="1:2" s="45" customFormat="1" ht="22.5" customHeight="1" x14ac:dyDescent="0.3">
      <c r="A3" s="478" t="s">
        <v>201</v>
      </c>
      <c r="B3" s="211">
        <v>2</v>
      </c>
    </row>
    <row r="4" spans="1:2" s="45" customFormat="1" ht="22.5" customHeight="1" x14ac:dyDescent="0.3">
      <c r="A4" s="478" t="s">
        <v>34</v>
      </c>
      <c r="B4" s="211">
        <v>26</v>
      </c>
    </row>
    <row r="5" spans="1:2" s="45" customFormat="1" ht="22.5" customHeight="1" x14ac:dyDescent="0.3">
      <c r="A5" s="478" t="s">
        <v>202</v>
      </c>
      <c r="B5" s="211">
        <v>1</v>
      </c>
    </row>
    <row r="6" spans="1:2" s="45" customFormat="1" ht="22.5" customHeight="1" x14ac:dyDescent="0.3">
      <c r="A6" s="478" t="s">
        <v>38</v>
      </c>
      <c r="B6" s="211">
        <v>19</v>
      </c>
    </row>
    <row r="7" spans="1:2" s="45" customFormat="1" ht="22.5" customHeight="1" x14ac:dyDescent="0.3">
      <c r="A7" s="478" t="s">
        <v>43</v>
      </c>
      <c r="B7" s="211">
        <v>12</v>
      </c>
    </row>
    <row r="8" spans="1:2" s="45" customFormat="1" ht="22.5" customHeight="1" x14ac:dyDescent="0.3">
      <c r="A8" s="478" t="s">
        <v>314</v>
      </c>
      <c r="B8" s="211">
        <v>6</v>
      </c>
    </row>
    <row r="9" spans="1:2" s="45" customFormat="1" ht="25.05" customHeight="1" x14ac:dyDescent="0.3">
      <c r="A9" s="479" t="s">
        <v>315</v>
      </c>
      <c r="B9" s="212">
        <v>66</v>
      </c>
    </row>
    <row r="10" spans="1:2" s="45" customFormat="1" ht="22.5" customHeight="1" x14ac:dyDescent="0.3">
      <c r="A10" s="369" t="s">
        <v>425</v>
      </c>
      <c r="B10" s="162"/>
    </row>
  </sheetData>
  <mergeCells count="2">
    <mergeCell ref="A2:B2"/>
    <mergeCell ref="A1:B1"/>
  </mergeCell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view="pageBreakPreview" zoomScaleNormal="100" zoomScaleSheetLayoutView="100" workbookViewId="0">
      <selection sqref="A1:XFD1"/>
    </sheetView>
  </sheetViews>
  <sheetFormatPr defaultRowHeight="25.5" customHeight="1" x14ac:dyDescent="0.3"/>
  <cols>
    <col min="1" max="1" width="37.6640625" style="102" customWidth="1"/>
    <col min="2" max="2" width="36.88671875" style="152" customWidth="1"/>
    <col min="3" max="255" width="9.109375" style="102"/>
    <col min="256" max="256" width="37.6640625" style="102" customWidth="1"/>
    <col min="257" max="257" width="32.6640625" style="102" customWidth="1"/>
    <col min="258" max="511" width="9.109375" style="102"/>
    <col min="512" max="512" width="37.6640625" style="102" customWidth="1"/>
    <col min="513" max="513" width="32.6640625" style="102" customWidth="1"/>
    <col min="514" max="767" width="9.109375" style="102"/>
    <col min="768" max="768" width="37.6640625" style="102" customWidth="1"/>
    <col min="769" max="769" width="32.6640625" style="102" customWidth="1"/>
    <col min="770" max="1023" width="9.109375" style="102"/>
    <col min="1024" max="1024" width="37.6640625" style="102" customWidth="1"/>
    <col min="1025" max="1025" width="32.6640625" style="102" customWidth="1"/>
    <col min="1026" max="1279" width="9.109375" style="102"/>
    <col min="1280" max="1280" width="37.6640625" style="102" customWidth="1"/>
    <col min="1281" max="1281" width="32.6640625" style="102" customWidth="1"/>
    <col min="1282" max="1535" width="9.109375" style="102"/>
    <col min="1536" max="1536" width="37.6640625" style="102" customWidth="1"/>
    <col min="1537" max="1537" width="32.6640625" style="102" customWidth="1"/>
    <col min="1538" max="1791" width="9.109375" style="102"/>
    <col min="1792" max="1792" width="37.6640625" style="102" customWidth="1"/>
    <col min="1793" max="1793" width="32.6640625" style="102" customWidth="1"/>
    <col min="1794" max="2047" width="9.109375" style="102"/>
    <col min="2048" max="2048" width="37.6640625" style="102" customWidth="1"/>
    <col min="2049" max="2049" width="32.6640625" style="102" customWidth="1"/>
    <col min="2050" max="2303" width="9.109375" style="102"/>
    <col min="2304" max="2304" width="37.6640625" style="102" customWidth="1"/>
    <col min="2305" max="2305" width="32.6640625" style="102" customWidth="1"/>
    <col min="2306" max="2559" width="9.109375" style="102"/>
    <col min="2560" max="2560" width="37.6640625" style="102" customWidth="1"/>
    <col min="2561" max="2561" width="32.6640625" style="102" customWidth="1"/>
    <col min="2562" max="2815" width="9.109375" style="102"/>
    <col min="2816" max="2816" width="37.6640625" style="102" customWidth="1"/>
    <col min="2817" max="2817" width="32.6640625" style="102" customWidth="1"/>
    <col min="2818" max="3071" width="9.109375" style="102"/>
    <col min="3072" max="3072" width="37.6640625" style="102" customWidth="1"/>
    <col min="3073" max="3073" width="32.6640625" style="102" customWidth="1"/>
    <col min="3074" max="3327" width="9.109375" style="102"/>
    <col min="3328" max="3328" width="37.6640625" style="102" customWidth="1"/>
    <col min="3329" max="3329" width="32.6640625" style="102" customWidth="1"/>
    <col min="3330" max="3583" width="9.109375" style="102"/>
    <col min="3584" max="3584" width="37.6640625" style="102" customWidth="1"/>
    <col min="3585" max="3585" width="32.6640625" style="102" customWidth="1"/>
    <col min="3586" max="3839" width="9.109375" style="102"/>
    <col min="3840" max="3840" width="37.6640625" style="102" customWidth="1"/>
    <col min="3841" max="3841" width="32.6640625" style="102" customWidth="1"/>
    <col min="3842" max="4095" width="9.109375" style="102"/>
    <col min="4096" max="4096" width="37.6640625" style="102" customWidth="1"/>
    <col min="4097" max="4097" width="32.6640625" style="102" customWidth="1"/>
    <col min="4098" max="4351" width="9.109375" style="102"/>
    <col min="4352" max="4352" width="37.6640625" style="102" customWidth="1"/>
    <col min="4353" max="4353" width="32.6640625" style="102" customWidth="1"/>
    <col min="4354" max="4607" width="9.109375" style="102"/>
    <col min="4608" max="4608" width="37.6640625" style="102" customWidth="1"/>
    <col min="4609" max="4609" width="32.6640625" style="102" customWidth="1"/>
    <col min="4610" max="4863" width="9.109375" style="102"/>
    <col min="4864" max="4864" width="37.6640625" style="102" customWidth="1"/>
    <col min="4865" max="4865" width="32.6640625" style="102" customWidth="1"/>
    <col min="4866" max="5119" width="9.109375" style="102"/>
    <col min="5120" max="5120" width="37.6640625" style="102" customWidth="1"/>
    <col min="5121" max="5121" width="32.6640625" style="102" customWidth="1"/>
    <col min="5122" max="5375" width="9.109375" style="102"/>
    <col min="5376" max="5376" width="37.6640625" style="102" customWidth="1"/>
    <col min="5377" max="5377" width="32.6640625" style="102" customWidth="1"/>
    <col min="5378" max="5631" width="9.109375" style="102"/>
    <col min="5632" max="5632" width="37.6640625" style="102" customWidth="1"/>
    <col min="5633" max="5633" width="32.6640625" style="102" customWidth="1"/>
    <col min="5634" max="5887" width="9.109375" style="102"/>
    <col min="5888" max="5888" width="37.6640625" style="102" customWidth="1"/>
    <col min="5889" max="5889" width="32.6640625" style="102" customWidth="1"/>
    <col min="5890" max="6143" width="9.109375" style="102"/>
    <col min="6144" max="6144" width="37.6640625" style="102" customWidth="1"/>
    <col min="6145" max="6145" width="32.6640625" style="102" customWidth="1"/>
    <col min="6146" max="6399" width="9.109375" style="102"/>
    <col min="6400" max="6400" width="37.6640625" style="102" customWidth="1"/>
    <col min="6401" max="6401" width="32.6640625" style="102" customWidth="1"/>
    <col min="6402" max="6655" width="9.109375" style="102"/>
    <col min="6656" max="6656" width="37.6640625" style="102" customWidth="1"/>
    <col min="6657" max="6657" width="32.6640625" style="102" customWidth="1"/>
    <col min="6658" max="6911" width="9.109375" style="102"/>
    <col min="6912" max="6912" width="37.6640625" style="102" customWidth="1"/>
    <col min="6913" max="6913" width="32.6640625" style="102" customWidth="1"/>
    <col min="6914" max="7167" width="9.109375" style="102"/>
    <col min="7168" max="7168" width="37.6640625" style="102" customWidth="1"/>
    <col min="7169" max="7169" width="32.6640625" style="102" customWidth="1"/>
    <col min="7170" max="7423" width="9.109375" style="102"/>
    <col min="7424" max="7424" width="37.6640625" style="102" customWidth="1"/>
    <col min="7425" max="7425" width="32.6640625" style="102" customWidth="1"/>
    <col min="7426" max="7679" width="9.109375" style="102"/>
    <col min="7680" max="7680" width="37.6640625" style="102" customWidth="1"/>
    <col min="7681" max="7681" width="32.6640625" style="102" customWidth="1"/>
    <col min="7682" max="7935" width="9.109375" style="102"/>
    <col min="7936" max="7936" width="37.6640625" style="102" customWidth="1"/>
    <col min="7937" max="7937" width="32.6640625" style="102" customWidth="1"/>
    <col min="7938" max="8191" width="9.109375" style="102"/>
    <col min="8192" max="8192" width="37.6640625" style="102" customWidth="1"/>
    <col min="8193" max="8193" width="32.6640625" style="102" customWidth="1"/>
    <col min="8194" max="8447" width="9.109375" style="102"/>
    <col min="8448" max="8448" width="37.6640625" style="102" customWidth="1"/>
    <col min="8449" max="8449" width="32.6640625" style="102" customWidth="1"/>
    <col min="8450" max="8703" width="9.109375" style="102"/>
    <col min="8704" max="8704" width="37.6640625" style="102" customWidth="1"/>
    <col min="8705" max="8705" width="32.6640625" style="102" customWidth="1"/>
    <col min="8706" max="8959" width="9.109375" style="102"/>
    <col min="8960" max="8960" width="37.6640625" style="102" customWidth="1"/>
    <col min="8961" max="8961" width="32.6640625" style="102" customWidth="1"/>
    <col min="8962" max="9215" width="9.109375" style="102"/>
    <col min="9216" max="9216" width="37.6640625" style="102" customWidth="1"/>
    <col min="9217" max="9217" width="32.6640625" style="102" customWidth="1"/>
    <col min="9218" max="9471" width="9.109375" style="102"/>
    <col min="9472" max="9472" width="37.6640625" style="102" customWidth="1"/>
    <col min="9473" max="9473" width="32.6640625" style="102" customWidth="1"/>
    <col min="9474" max="9727" width="9.109375" style="102"/>
    <col min="9728" max="9728" width="37.6640625" style="102" customWidth="1"/>
    <col min="9729" max="9729" width="32.6640625" style="102" customWidth="1"/>
    <col min="9730" max="9983" width="9.109375" style="102"/>
    <col min="9984" max="9984" width="37.6640625" style="102" customWidth="1"/>
    <col min="9985" max="9985" width="32.6640625" style="102" customWidth="1"/>
    <col min="9986" max="10239" width="9.109375" style="102"/>
    <col min="10240" max="10240" width="37.6640625" style="102" customWidth="1"/>
    <col min="10241" max="10241" width="32.6640625" style="102" customWidth="1"/>
    <col min="10242" max="10495" width="9.109375" style="102"/>
    <col min="10496" max="10496" width="37.6640625" style="102" customWidth="1"/>
    <col min="10497" max="10497" width="32.6640625" style="102" customWidth="1"/>
    <col min="10498" max="10751" width="9.109375" style="102"/>
    <col min="10752" max="10752" width="37.6640625" style="102" customWidth="1"/>
    <col min="10753" max="10753" width="32.6640625" style="102" customWidth="1"/>
    <col min="10754" max="11007" width="9.109375" style="102"/>
    <col min="11008" max="11008" width="37.6640625" style="102" customWidth="1"/>
    <col min="11009" max="11009" width="32.6640625" style="102" customWidth="1"/>
    <col min="11010" max="11263" width="9.109375" style="102"/>
    <col min="11264" max="11264" width="37.6640625" style="102" customWidth="1"/>
    <col min="11265" max="11265" width="32.6640625" style="102" customWidth="1"/>
    <col min="11266" max="11519" width="9.109375" style="102"/>
    <col min="11520" max="11520" width="37.6640625" style="102" customWidth="1"/>
    <col min="11521" max="11521" width="32.6640625" style="102" customWidth="1"/>
    <col min="11522" max="11775" width="9.109375" style="102"/>
    <col min="11776" max="11776" width="37.6640625" style="102" customWidth="1"/>
    <col min="11777" max="11777" width="32.6640625" style="102" customWidth="1"/>
    <col min="11778" max="12031" width="9.109375" style="102"/>
    <col min="12032" max="12032" width="37.6640625" style="102" customWidth="1"/>
    <col min="12033" max="12033" width="32.6640625" style="102" customWidth="1"/>
    <col min="12034" max="12287" width="9.109375" style="102"/>
    <col min="12288" max="12288" width="37.6640625" style="102" customWidth="1"/>
    <col min="12289" max="12289" width="32.6640625" style="102" customWidth="1"/>
    <col min="12290" max="12543" width="9.109375" style="102"/>
    <col min="12544" max="12544" width="37.6640625" style="102" customWidth="1"/>
    <col min="12545" max="12545" width="32.6640625" style="102" customWidth="1"/>
    <col min="12546" max="12799" width="9.109375" style="102"/>
    <col min="12800" max="12800" width="37.6640625" style="102" customWidth="1"/>
    <col min="12801" max="12801" width="32.6640625" style="102" customWidth="1"/>
    <col min="12802" max="13055" width="9.109375" style="102"/>
    <col min="13056" max="13056" width="37.6640625" style="102" customWidth="1"/>
    <col min="13057" max="13057" width="32.6640625" style="102" customWidth="1"/>
    <col min="13058" max="13311" width="9.109375" style="102"/>
    <col min="13312" max="13312" width="37.6640625" style="102" customWidth="1"/>
    <col min="13313" max="13313" width="32.6640625" style="102" customWidth="1"/>
    <col min="13314" max="13567" width="9.109375" style="102"/>
    <col min="13568" max="13568" width="37.6640625" style="102" customWidth="1"/>
    <col min="13569" max="13569" width="32.6640625" style="102" customWidth="1"/>
    <col min="13570" max="13823" width="9.109375" style="102"/>
    <col min="13824" max="13824" width="37.6640625" style="102" customWidth="1"/>
    <col min="13825" max="13825" width="32.6640625" style="102" customWidth="1"/>
    <col min="13826" max="14079" width="9.109375" style="102"/>
    <col min="14080" max="14080" width="37.6640625" style="102" customWidth="1"/>
    <col min="14081" max="14081" width="32.6640625" style="102" customWidth="1"/>
    <col min="14082" max="14335" width="9.109375" style="102"/>
    <col min="14336" max="14336" width="37.6640625" style="102" customWidth="1"/>
    <col min="14337" max="14337" width="32.6640625" style="102" customWidth="1"/>
    <col min="14338" max="14591" width="9.109375" style="102"/>
    <col min="14592" max="14592" width="37.6640625" style="102" customWidth="1"/>
    <col min="14593" max="14593" width="32.6640625" style="102" customWidth="1"/>
    <col min="14594" max="14847" width="9.109375" style="102"/>
    <col min="14848" max="14848" width="37.6640625" style="102" customWidth="1"/>
    <col min="14849" max="14849" width="32.6640625" style="102" customWidth="1"/>
    <col min="14850" max="15103" width="9.109375" style="102"/>
    <col min="15104" max="15104" width="37.6640625" style="102" customWidth="1"/>
    <col min="15105" max="15105" width="32.6640625" style="102" customWidth="1"/>
    <col min="15106" max="15359" width="9.109375" style="102"/>
    <col min="15360" max="15360" width="37.6640625" style="102" customWidth="1"/>
    <col min="15361" max="15361" width="32.6640625" style="102" customWidth="1"/>
    <col min="15362" max="15615" width="9.109375" style="102"/>
    <col min="15616" max="15616" width="37.6640625" style="102" customWidth="1"/>
    <col min="15617" max="15617" width="32.6640625" style="102" customWidth="1"/>
    <col min="15618" max="15871" width="9.109375" style="102"/>
    <col min="15872" max="15872" width="37.6640625" style="102" customWidth="1"/>
    <col min="15873" max="15873" width="32.6640625" style="102" customWidth="1"/>
    <col min="15874" max="16127" width="9.109375" style="102"/>
    <col min="16128" max="16128" width="37.6640625" style="102" customWidth="1"/>
    <col min="16129" max="16129" width="32.6640625" style="102" customWidth="1"/>
    <col min="16130" max="16384" width="9.109375" style="102"/>
  </cols>
  <sheetData>
    <row r="1" spans="1:4" s="516" customFormat="1" ht="49.95" customHeight="1" x14ac:dyDescent="0.3">
      <c r="A1" s="766" t="s">
        <v>395</v>
      </c>
      <c r="B1" s="772"/>
    </row>
    <row r="2" spans="1:4" ht="30.75" customHeight="1" x14ac:dyDescent="0.3">
      <c r="A2" s="89" t="s">
        <v>0</v>
      </c>
      <c r="B2" s="176" t="s">
        <v>318</v>
      </c>
    </row>
    <row r="3" spans="1:4" ht="20.25" customHeight="1" x14ac:dyDescent="0.3">
      <c r="A3" s="480" t="s">
        <v>122</v>
      </c>
      <c r="B3" s="90">
        <v>1</v>
      </c>
    </row>
    <row r="4" spans="1:4" ht="20.25" customHeight="1" x14ac:dyDescent="0.3">
      <c r="A4" s="480" t="s">
        <v>123</v>
      </c>
      <c r="B4" s="90">
        <v>2</v>
      </c>
    </row>
    <row r="5" spans="1:4" ht="20.25" customHeight="1" x14ac:dyDescent="0.3">
      <c r="A5" s="480" t="s">
        <v>124</v>
      </c>
      <c r="B5" s="90">
        <v>4</v>
      </c>
    </row>
    <row r="6" spans="1:4" ht="20.25" customHeight="1" x14ac:dyDescent="0.3">
      <c r="A6" s="480" t="s">
        <v>303</v>
      </c>
      <c r="B6" s="90">
        <v>10</v>
      </c>
    </row>
    <row r="7" spans="1:4" ht="20.25" customHeight="1" x14ac:dyDescent="0.3">
      <c r="A7" s="480" t="s">
        <v>126</v>
      </c>
      <c r="B7" s="90">
        <v>4</v>
      </c>
    </row>
    <row r="8" spans="1:4" ht="20.25" customHeight="1" x14ac:dyDescent="0.3">
      <c r="A8" s="480" t="s">
        <v>128</v>
      </c>
      <c r="B8" s="90">
        <v>1</v>
      </c>
    </row>
    <row r="9" spans="1:4" ht="20.25" customHeight="1" x14ac:dyDescent="0.3">
      <c r="A9" s="480" t="s">
        <v>138</v>
      </c>
      <c r="B9" s="90">
        <v>1</v>
      </c>
    </row>
    <row r="10" spans="1:4" ht="21" customHeight="1" x14ac:dyDescent="0.3">
      <c r="A10" s="481" t="s">
        <v>4</v>
      </c>
      <c r="B10" s="209">
        <v>23</v>
      </c>
    </row>
    <row r="11" spans="1:4" s="112" customFormat="1" ht="31.8" customHeight="1" x14ac:dyDescent="0.2">
      <c r="A11" s="773" t="s">
        <v>475</v>
      </c>
      <c r="B11" s="773"/>
    </row>
    <row r="12" spans="1:4" s="112" customFormat="1" ht="16.2" customHeight="1" x14ac:dyDescent="0.2">
      <c r="A12" s="482" t="s">
        <v>425</v>
      </c>
      <c r="B12" s="483"/>
    </row>
    <row r="13" spans="1:4" ht="15.75" customHeight="1" x14ac:dyDescent="0.3">
      <c r="A13" s="55"/>
      <c r="B13" s="45"/>
      <c r="C13" s="45"/>
      <c r="D13" s="45"/>
    </row>
    <row r="14" spans="1:4" ht="25.5" customHeight="1" x14ac:dyDescent="0.3">
      <c r="A14" s="210"/>
      <c r="B14" s="174"/>
      <c r="C14" s="174"/>
      <c r="D14" s="174"/>
    </row>
  </sheetData>
  <mergeCells count="2">
    <mergeCell ref="A1:B1"/>
    <mergeCell ref="A11:B1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view="pageBreakPreview" zoomScaleNormal="100" zoomScaleSheetLayoutView="100" workbookViewId="0">
      <selection activeCell="T19" sqref="T19"/>
    </sheetView>
  </sheetViews>
  <sheetFormatPr defaultRowHeight="14.4" x14ac:dyDescent="0.3"/>
  <cols>
    <col min="1" max="1" width="14" customWidth="1"/>
    <col min="2" max="2" width="9" customWidth="1"/>
    <col min="3" max="3" width="9.33203125" customWidth="1"/>
    <col min="4" max="4" width="8.6640625" customWidth="1"/>
    <col min="5" max="5" width="9.44140625" customWidth="1"/>
    <col min="6" max="6" width="8.6640625" customWidth="1"/>
    <col min="7" max="7" width="8.33203125" customWidth="1"/>
    <col min="8" max="8" width="7.6640625" customWidth="1"/>
    <col min="9" max="9" width="8.5546875" customWidth="1"/>
    <col min="10" max="10" width="7" customWidth="1"/>
    <col min="11" max="11" width="8.109375" customWidth="1"/>
    <col min="12" max="12" width="9.33203125" customWidth="1"/>
    <col min="13" max="13" width="8.88671875" customWidth="1"/>
  </cols>
  <sheetData>
    <row r="1" spans="1:13" s="516" customFormat="1" ht="30" customHeight="1" x14ac:dyDescent="0.3">
      <c r="A1" s="703" t="s">
        <v>552</v>
      </c>
      <c r="B1" s="703"/>
      <c r="C1" s="703"/>
      <c r="D1" s="703"/>
      <c r="E1" s="703"/>
      <c r="F1" s="703"/>
      <c r="G1" s="703"/>
      <c r="H1" s="703"/>
      <c r="I1" s="703"/>
      <c r="J1" s="703"/>
      <c r="K1" s="703"/>
      <c r="L1" s="703"/>
      <c r="M1" s="703"/>
    </row>
    <row r="2" spans="1:13" s="98" customFormat="1" ht="19.95" customHeight="1" x14ac:dyDescent="0.3">
      <c r="A2" s="429"/>
      <c r="B2" s="700" t="s">
        <v>335</v>
      </c>
      <c r="C2" s="700"/>
      <c r="D2" s="700"/>
      <c r="E2" s="700" t="s">
        <v>336</v>
      </c>
      <c r="F2" s="700"/>
      <c r="G2" s="700"/>
      <c r="H2" s="700" t="s">
        <v>337</v>
      </c>
      <c r="I2" s="700"/>
      <c r="J2" s="700"/>
      <c r="K2" s="700" t="s">
        <v>106</v>
      </c>
      <c r="L2" s="700"/>
      <c r="M2" s="700"/>
    </row>
    <row r="3" spans="1:13" s="98" customFormat="1" ht="19.95" customHeight="1" x14ac:dyDescent="0.3">
      <c r="A3" s="435" t="s">
        <v>342</v>
      </c>
      <c r="B3" s="436">
        <v>2002</v>
      </c>
      <c r="C3" s="436">
        <v>2007</v>
      </c>
      <c r="D3" s="436">
        <v>2013</v>
      </c>
      <c r="E3" s="437">
        <v>2002</v>
      </c>
      <c r="F3" s="437">
        <v>2007</v>
      </c>
      <c r="G3" s="437">
        <v>2013</v>
      </c>
      <c r="H3" s="436">
        <v>2002</v>
      </c>
      <c r="I3" s="436">
        <v>2007</v>
      </c>
      <c r="J3" s="436">
        <v>2013</v>
      </c>
      <c r="K3" s="437">
        <v>2002</v>
      </c>
      <c r="L3" s="437">
        <v>2007</v>
      </c>
      <c r="M3" s="437">
        <v>2013</v>
      </c>
    </row>
    <row r="4" spans="1:13" ht="15" customHeight="1" x14ac:dyDescent="0.3">
      <c r="A4" s="4" t="s">
        <v>343</v>
      </c>
      <c r="B4" s="178">
        <v>145</v>
      </c>
      <c r="C4" s="179">
        <v>69</v>
      </c>
      <c r="D4" s="180">
        <v>72</v>
      </c>
      <c r="E4" s="181">
        <v>57</v>
      </c>
      <c r="F4" s="182">
        <v>19</v>
      </c>
      <c r="G4" s="183">
        <v>38</v>
      </c>
      <c r="H4" s="178">
        <v>17</v>
      </c>
      <c r="I4" s="179">
        <v>6</v>
      </c>
      <c r="J4" s="180">
        <v>11</v>
      </c>
      <c r="K4" s="181">
        <v>219</v>
      </c>
      <c r="L4" s="182">
        <v>94</v>
      </c>
      <c r="M4" s="183">
        <v>121</v>
      </c>
    </row>
    <row r="5" spans="1:13" ht="15" customHeight="1" x14ac:dyDescent="0.3">
      <c r="A5" s="4" t="s">
        <v>344</v>
      </c>
      <c r="B5" s="178">
        <v>645</v>
      </c>
      <c r="C5" s="179">
        <v>605</v>
      </c>
      <c r="D5" s="180">
        <v>783</v>
      </c>
      <c r="E5" s="181">
        <v>257</v>
      </c>
      <c r="F5" s="182">
        <v>260</v>
      </c>
      <c r="G5" s="183">
        <v>287</v>
      </c>
      <c r="H5" s="178">
        <v>52</v>
      </c>
      <c r="I5" s="179">
        <v>50</v>
      </c>
      <c r="J5" s="180">
        <v>44</v>
      </c>
      <c r="K5" s="181">
        <v>954</v>
      </c>
      <c r="L5" s="182">
        <v>915</v>
      </c>
      <c r="M5" s="183">
        <v>1114</v>
      </c>
    </row>
    <row r="6" spans="1:13" ht="15" customHeight="1" x14ac:dyDescent="0.3">
      <c r="A6" s="4" t="s">
        <v>345</v>
      </c>
      <c r="B6" s="178">
        <v>806</v>
      </c>
      <c r="C6" s="179">
        <v>895</v>
      </c>
      <c r="D6" s="180">
        <v>1194</v>
      </c>
      <c r="E6" s="181">
        <v>271</v>
      </c>
      <c r="F6" s="182">
        <v>304</v>
      </c>
      <c r="G6" s="183">
        <v>335</v>
      </c>
      <c r="H6" s="178">
        <v>48</v>
      </c>
      <c r="I6" s="179">
        <v>56</v>
      </c>
      <c r="J6" s="180">
        <v>63</v>
      </c>
      <c r="K6" s="181">
        <v>1125</v>
      </c>
      <c r="L6" s="182">
        <v>1255</v>
      </c>
      <c r="M6" s="183">
        <v>1592</v>
      </c>
    </row>
    <row r="7" spans="1:13" ht="15" customHeight="1" x14ac:dyDescent="0.3">
      <c r="A7" s="4" t="s">
        <v>346</v>
      </c>
      <c r="B7" s="178">
        <v>947</v>
      </c>
      <c r="C7" s="179">
        <v>940</v>
      </c>
      <c r="D7" s="180">
        <v>1183</v>
      </c>
      <c r="E7" s="181">
        <v>287</v>
      </c>
      <c r="F7" s="182">
        <v>276</v>
      </c>
      <c r="G7" s="183">
        <v>347</v>
      </c>
      <c r="H7" s="178">
        <v>75</v>
      </c>
      <c r="I7" s="179">
        <v>53</v>
      </c>
      <c r="J7" s="180">
        <v>61</v>
      </c>
      <c r="K7" s="181">
        <v>1309</v>
      </c>
      <c r="L7" s="182">
        <v>1269</v>
      </c>
      <c r="M7" s="183">
        <v>1591</v>
      </c>
    </row>
    <row r="8" spans="1:13" ht="15" customHeight="1" x14ac:dyDescent="0.3">
      <c r="A8" s="4" t="s">
        <v>347</v>
      </c>
      <c r="B8" s="178">
        <v>2912</v>
      </c>
      <c r="C8" s="179">
        <v>2813</v>
      </c>
      <c r="D8" s="180">
        <v>2863</v>
      </c>
      <c r="E8" s="181">
        <v>1158</v>
      </c>
      <c r="F8" s="182">
        <v>1053</v>
      </c>
      <c r="G8" s="183">
        <v>890</v>
      </c>
      <c r="H8" s="178">
        <v>353</v>
      </c>
      <c r="I8" s="179">
        <v>268</v>
      </c>
      <c r="J8" s="180">
        <v>176</v>
      </c>
      <c r="K8" s="181">
        <v>4423</v>
      </c>
      <c r="L8" s="182">
        <v>4134</v>
      </c>
      <c r="M8" s="183">
        <v>3929</v>
      </c>
    </row>
    <row r="9" spans="1:13" ht="15" customHeight="1" x14ac:dyDescent="0.3">
      <c r="A9" s="4" t="s">
        <v>348</v>
      </c>
      <c r="B9" s="178">
        <v>2936</v>
      </c>
      <c r="C9" s="179">
        <v>3127</v>
      </c>
      <c r="D9" s="180">
        <v>3444</v>
      </c>
      <c r="E9" s="181">
        <v>1500</v>
      </c>
      <c r="F9" s="182">
        <v>1507</v>
      </c>
      <c r="G9" s="183">
        <v>1480</v>
      </c>
      <c r="H9" s="178">
        <v>425</v>
      </c>
      <c r="I9" s="179">
        <v>472</v>
      </c>
      <c r="J9" s="180">
        <v>426</v>
      </c>
      <c r="K9" s="181">
        <v>4861</v>
      </c>
      <c r="L9" s="182">
        <v>5106</v>
      </c>
      <c r="M9" s="183">
        <v>5350</v>
      </c>
    </row>
    <row r="10" spans="1:13" ht="15" customHeight="1" x14ac:dyDescent="0.3">
      <c r="A10" s="4" t="s">
        <v>349</v>
      </c>
      <c r="B10" s="178">
        <v>1104</v>
      </c>
      <c r="C10" s="179">
        <v>1293</v>
      </c>
      <c r="D10" s="180">
        <v>1695</v>
      </c>
      <c r="E10" s="181">
        <v>474</v>
      </c>
      <c r="F10" s="182">
        <v>548</v>
      </c>
      <c r="G10" s="183">
        <v>679</v>
      </c>
      <c r="H10" s="178">
        <v>88</v>
      </c>
      <c r="I10" s="179">
        <v>123</v>
      </c>
      <c r="J10" s="180">
        <v>153</v>
      </c>
      <c r="K10" s="181">
        <v>1666</v>
      </c>
      <c r="L10" s="182">
        <v>1964</v>
      </c>
      <c r="M10" s="183">
        <v>2527</v>
      </c>
    </row>
    <row r="11" spans="1:13" s="98" customFormat="1" ht="25.05" customHeight="1" x14ac:dyDescent="0.3">
      <c r="A11" s="430" t="s">
        <v>19</v>
      </c>
      <c r="B11" s="231">
        <v>9495</v>
      </c>
      <c r="C11" s="431">
        <v>9742</v>
      </c>
      <c r="D11" s="432">
        <v>11234</v>
      </c>
      <c r="E11" s="231">
        <v>4004</v>
      </c>
      <c r="F11" s="431">
        <v>3967</v>
      </c>
      <c r="G11" s="432">
        <v>4056</v>
      </c>
      <c r="H11" s="231">
        <v>1058</v>
      </c>
      <c r="I11" s="431">
        <v>1028</v>
      </c>
      <c r="J11" s="432">
        <v>934</v>
      </c>
      <c r="K11" s="231">
        <v>14557</v>
      </c>
      <c r="L11" s="431">
        <v>14737</v>
      </c>
      <c r="M11" s="432">
        <v>16224</v>
      </c>
    </row>
    <row r="12" spans="1:13" s="98" customFormat="1" ht="19.95" customHeight="1" x14ac:dyDescent="0.3">
      <c r="A12" s="706" t="s">
        <v>350</v>
      </c>
      <c r="B12" s="706"/>
      <c r="C12" s="706"/>
      <c r="D12" s="706"/>
      <c r="E12" s="706"/>
      <c r="F12" s="706"/>
      <c r="G12" s="706"/>
      <c r="H12" s="706"/>
      <c r="I12" s="706"/>
      <c r="J12" s="706"/>
      <c r="K12" s="706"/>
      <c r="L12" s="706"/>
      <c r="M12" s="706"/>
    </row>
    <row r="13" spans="1:13" ht="15" customHeight="1" x14ac:dyDescent="0.3">
      <c r="A13" s="5" t="s">
        <v>343</v>
      </c>
      <c r="B13" s="184">
        <v>0.52</v>
      </c>
      <c r="C13" s="173">
        <v>0.23</v>
      </c>
      <c r="D13" s="185">
        <v>0.2</v>
      </c>
      <c r="E13" s="186">
        <v>0.21</v>
      </c>
      <c r="F13" s="187">
        <v>0.06</v>
      </c>
      <c r="G13" s="186">
        <v>0.11</v>
      </c>
      <c r="H13" s="173">
        <v>0.06</v>
      </c>
      <c r="I13" s="184">
        <v>0.02</v>
      </c>
      <c r="J13" s="173">
        <v>0.03</v>
      </c>
      <c r="K13" s="186">
        <v>0.79</v>
      </c>
      <c r="L13" s="187">
        <v>0.31</v>
      </c>
      <c r="M13" s="186">
        <v>0.34</v>
      </c>
    </row>
    <row r="14" spans="1:13" ht="15" customHeight="1" x14ac:dyDescent="0.3">
      <c r="A14" s="4" t="s">
        <v>344</v>
      </c>
      <c r="B14" s="188">
        <v>2.44</v>
      </c>
      <c r="C14" s="189">
        <v>2.1</v>
      </c>
      <c r="D14" s="190">
        <v>2.44</v>
      </c>
      <c r="E14" s="191">
        <v>0.97</v>
      </c>
      <c r="F14" s="192">
        <v>0.9</v>
      </c>
      <c r="G14" s="191">
        <v>0.89</v>
      </c>
      <c r="H14" s="189">
        <v>0.2</v>
      </c>
      <c r="I14" s="188">
        <v>0.17</v>
      </c>
      <c r="J14" s="190">
        <v>0.14000000000000001</v>
      </c>
      <c r="K14" s="191">
        <v>3.61</v>
      </c>
      <c r="L14" s="193">
        <v>3.17</v>
      </c>
      <c r="M14" s="191">
        <v>3.47</v>
      </c>
    </row>
    <row r="15" spans="1:13" ht="15" customHeight="1" x14ac:dyDescent="0.3">
      <c r="A15" s="4" t="s">
        <v>345</v>
      </c>
      <c r="B15" s="188">
        <v>2.82</v>
      </c>
      <c r="C15" s="190">
        <v>3.27</v>
      </c>
      <c r="D15" s="190">
        <v>3.95</v>
      </c>
      <c r="E15" s="191">
        <v>0.95</v>
      </c>
      <c r="F15" s="193">
        <v>1.1100000000000001</v>
      </c>
      <c r="G15" s="191">
        <v>1.1100000000000001</v>
      </c>
      <c r="H15" s="190">
        <v>0.17</v>
      </c>
      <c r="I15" s="194">
        <v>0.2</v>
      </c>
      <c r="J15" s="190">
        <v>0.21</v>
      </c>
      <c r="K15" s="191">
        <v>3.94</v>
      </c>
      <c r="L15" s="193">
        <v>4.58</v>
      </c>
      <c r="M15" s="191">
        <v>5.26</v>
      </c>
    </row>
    <row r="16" spans="1:13" ht="15" customHeight="1" x14ac:dyDescent="0.3">
      <c r="A16" s="4" t="s">
        <v>346</v>
      </c>
      <c r="B16" s="188">
        <v>3.02</v>
      </c>
      <c r="C16" s="190">
        <v>3.24</v>
      </c>
      <c r="D16" s="190">
        <v>4.18</v>
      </c>
      <c r="E16" s="191">
        <v>0.92</v>
      </c>
      <c r="F16" s="193">
        <v>0.95</v>
      </c>
      <c r="G16" s="191">
        <v>1.23</v>
      </c>
      <c r="H16" s="190">
        <v>0.24</v>
      </c>
      <c r="I16" s="188">
        <v>0.18</v>
      </c>
      <c r="J16" s="190">
        <v>0.22</v>
      </c>
      <c r="K16" s="191">
        <v>4.18</v>
      </c>
      <c r="L16" s="193">
        <v>4.37</v>
      </c>
      <c r="M16" s="191">
        <v>5.62</v>
      </c>
    </row>
    <row r="17" spans="1:16" ht="15" customHeight="1" x14ac:dyDescent="0.3">
      <c r="A17" s="4" t="s">
        <v>347</v>
      </c>
      <c r="B17" s="188">
        <v>3.08</v>
      </c>
      <c r="C17" s="190">
        <v>2.64</v>
      </c>
      <c r="D17" s="190">
        <v>2.72</v>
      </c>
      <c r="E17" s="191">
        <v>1.22</v>
      </c>
      <c r="F17" s="193">
        <v>0.99</v>
      </c>
      <c r="G17" s="191">
        <v>0.85</v>
      </c>
      <c r="H17" s="190">
        <v>0.37</v>
      </c>
      <c r="I17" s="188">
        <v>0.25</v>
      </c>
      <c r="J17" s="190">
        <v>0.17</v>
      </c>
      <c r="K17" s="191">
        <v>4.68</v>
      </c>
      <c r="L17" s="193">
        <v>3.88</v>
      </c>
      <c r="M17" s="191">
        <v>3.73</v>
      </c>
    </row>
    <row r="18" spans="1:16" ht="15" customHeight="1" x14ac:dyDescent="0.3">
      <c r="A18" s="4" t="s">
        <v>348</v>
      </c>
      <c r="B18" s="188">
        <v>2.81</v>
      </c>
      <c r="C18" s="190">
        <v>2.73</v>
      </c>
      <c r="D18" s="189">
        <v>2.7</v>
      </c>
      <c r="E18" s="191">
        <v>1.44</v>
      </c>
      <c r="F18" s="193">
        <v>1.32</v>
      </c>
      <c r="G18" s="191">
        <v>1.1599999999999999</v>
      </c>
      <c r="H18" s="190">
        <v>0.41</v>
      </c>
      <c r="I18" s="188">
        <v>0.41</v>
      </c>
      <c r="J18" s="190">
        <v>0.33</v>
      </c>
      <c r="K18" s="191">
        <v>4.66</v>
      </c>
      <c r="L18" s="193">
        <v>4.46</v>
      </c>
      <c r="M18" s="195">
        <v>4.2</v>
      </c>
      <c r="O18" s="1"/>
    </row>
    <row r="19" spans="1:16" ht="15" customHeight="1" x14ac:dyDescent="0.3">
      <c r="A19" s="4" t="s">
        <v>349</v>
      </c>
      <c r="B19" s="194">
        <v>1.4</v>
      </c>
      <c r="C19" s="190">
        <v>1.48</v>
      </c>
      <c r="D19" s="189">
        <v>1.7</v>
      </c>
      <c r="E19" s="195">
        <v>0.6</v>
      </c>
      <c r="F19" s="193">
        <v>0.63</v>
      </c>
      <c r="G19" s="191">
        <v>0.68</v>
      </c>
      <c r="H19" s="190">
        <v>0.11</v>
      </c>
      <c r="I19" s="188">
        <v>0.14000000000000001</v>
      </c>
      <c r="J19" s="190">
        <v>0.15</v>
      </c>
      <c r="K19" s="191">
        <v>2.12</v>
      </c>
      <c r="L19" s="193">
        <v>2.2400000000000002</v>
      </c>
      <c r="M19" s="191">
        <v>2.5299999999999998</v>
      </c>
      <c r="O19" s="1"/>
    </row>
    <row r="20" spans="1:16" s="98" customFormat="1" ht="25.05" customHeight="1" x14ac:dyDescent="0.3">
      <c r="A20" s="430" t="s">
        <v>19</v>
      </c>
      <c r="B20" s="433">
        <v>2.42</v>
      </c>
      <c r="C20" s="434">
        <v>2.2999999999999998</v>
      </c>
      <c r="D20" s="408">
        <v>2.4500000000000002</v>
      </c>
      <c r="E20" s="408">
        <v>1.02</v>
      </c>
      <c r="F20" s="433">
        <v>0.94</v>
      </c>
      <c r="G20" s="408">
        <v>0.88</v>
      </c>
      <c r="H20" s="408">
        <v>0.27</v>
      </c>
      <c r="I20" s="433">
        <v>0.24</v>
      </c>
      <c r="J20" s="434">
        <v>0.2</v>
      </c>
      <c r="K20" s="408">
        <v>3.72</v>
      </c>
      <c r="L20" s="433">
        <v>3.48</v>
      </c>
      <c r="M20" s="408">
        <v>3.54</v>
      </c>
    </row>
    <row r="21" spans="1:16" s="76" customFormat="1" ht="20.399999999999999" customHeight="1" x14ac:dyDescent="0.3">
      <c r="A21" s="704" t="s">
        <v>461</v>
      </c>
      <c r="B21" s="704"/>
      <c r="C21" s="704"/>
      <c r="D21" s="704"/>
      <c r="E21" s="704"/>
      <c r="F21" s="704"/>
      <c r="G21" s="704"/>
      <c r="H21" s="704"/>
      <c r="I21" s="704"/>
      <c r="J21" s="704"/>
      <c r="K21" s="704"/>
      <c r="L21" s="704"/>
      <c r="M21" s="704"/>
      <c r="P21" s="76" t="s">
        <v>353</v>
      </c>
    </row>
    <row r="22" spans="1:16" ht="10.050000000000001" customHeight="1" x14ac:dyDescent="0.3">
      <c r="A22" s="705" t="s">
        <v>425</v>
      </c>
      <c r="B22" s="705"/>
      <c r="C22" s="705"/>
      <c r="D22" s="705"/>
      <c r="E22" s="705"/>
      <c r="F22" s="705"/>
      <c r="G22" s="705"/>
      <c r="H22" s="705"/>
      <c r="I22" s="705"/>
      <c r="J22" s="705"/>
      <c r="K22" s="705"/>
      <c r="L22" s="705"/>
      <c r="M22" s="705"/>
    </row>
    <row r="23" spans="1:16" x14ac:dyDescent="0.3">
      <c r="B23" s="3"/>
      <c r="C23" s="3"/>
      <c r="D23" s="3"/>
      <c r="E23" s="3"/>
      <c r="F23" s="3"/>
      <c r="G23" s="3"/>
      <c r="H23" s="3"/>
      <c r="I23" s="3"/>
      <c r="J23" s="3"/>
      <c r="K23" s="3"/>
      <c r="L23" s="3"/>
      <c r="M23" s="3"/>
    </row>
    <row r="25" spans="1:16" ht="5.25" customHeight="1" x14ac:dyDescent="0.3"/>
    <row r="26" spans="1:16" ht="15" hidden="1" x14ac:dyDescent="0.25"/>
    <row r="27" spans="1:16" ht="15" hidden="1" x14ac:dyDescent="0.25"/>
    <row r="28" spans="1:16" ht="15" hidden="1" x14ac:dyDescent="0.25"/>
    <row r="29" spans="1:16" ht="15" hidden="1" x14ac:dyDescent="0.25"/>
    <row r="30" spans="1:16" ht="15" hidden="1" x14ac:dyDescent="0.25"/>
    <row r="31" spans="1:16" ht="15" hidden="1" x14ac:dyDescent="0.25"/>
    <row r="32" spans="1:16" ht="15" hidden="1" x14ac:dyDescent="0.25"/>
    <row r="33" ht="15" hidden="1" x14ac:dyDescent="0.25"/>
    <row r="34" ht="15" hidden="1" x14ac:dyDescent="0.25"/>
    <row r="35" ht="8.25" customHeight="1" x14ac:dyDescent="0.3"/>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sheetData>
  <mergeCells count="8">
    <mergeCell ref="A1:M1"/>
    <mergeCell ref="A21:M21"/>
    <mergeCell ref="A22:M22"/>
    <mergeCell ref="K2:M2"/>
    <mergeCell ref="A12:M12"/>
    <mergeCell ref="B2:D2"/>
    <mergeCell ref="E2:G2"/>
    <mergeCell ref="H2:J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view="pageBreakPreview" zoomScaleNormal="100" zoomScaleSheetLayoutView="100" workbookViewId="0">
      <selection activeCell="A2" sqref="A2:XFD2"/>
    </sheetView>
  </sheetViews>
  <sheetFormatPr defaultRowHeight="13.8" x14ac:dyDescent="0.3"/>
  <cols>
    <col min="1" max="1" width="46.21875" style="163" customWidth="1"/>
    <col min="2" max="6" width="18.33203125" style="152" customWidth="1"/>
    <col min="7" max="7" width="0" style="102" hidden="1" customWidth="1"/>
    <col min="8" max="256" width="9.109375" style="102"/>
    <col min="257" max="257" width="43.6640625" style="102" customWidth="1"/>
    <col min="258" max="261" width="21.6640625" style="102" customWidth="1"/>
    <col min="262" max="262" width="16.5546875" style="102" customWidth="1"/>
    <col min="263" max="263" width="0" style="102" hidden="1" customWidth="1"/>
    <col min="264" max="512" width="9.109375" style="102"/>
    <col min="513" max="513" width="43.6640625" style="102" customWidth="1"/>
    <col min="514" max="517" width="21.6640625" style="102" customWidth="1"/>
    <col min="518" max="518" width="16.5546875" style="102" customWidth="1"/>
    <col min="519" max="519" width="0" style="102" hidden="1" customWidth="1"/>
    <col min="520" max="768" width="9.109375" style="102"/>
    <col min="769" max="769" width="43.6640625" style="102" customWidth="1"/>
    <col min="770" max="773" width="21.6640625" style="102" customWidth="1"/>
    <col min="774" max="774" width="16.5546875" style="102" customWidth="1"/>
    <col min="775" max="775" width="0" style="102" hidden="1" customWidth="1"/>
    <col min="776" max="1024" width="9.109375" style="102"/>
    <col min="1025" max="1025" width="43.6640625" style="102" customWidth="1"/>
    <col min="1026" max="1029" width="21.6640625" style="102" customWidth="1"/>
    <col min="1030" max="1030" width="16.5546875" style="102" customWidth="1"/>
    <col min="1031" max="1031" width="0" style="102" hidden="1" customWidth="1"/>
    <col min="1032" max="1280" width="9.109375" style="102"/>
    <col min="1281" max="1281" width="43.6640625" style="102" customWidth="1"/>
    <col min="1282" max="1285" width="21.6640625" style="102" customWidth="1"/>
    <col min="1286" max="1286" width="16.5546875" style="102" customWidth="1"/>
    <col min="1287" max="1287" width="0" style="102" hidden="1" customWidth="1"/>
    <col min="1288" max="1536" width="9.109375" style="102"/>
    <col min="1537" max="1537" width="43.6640625" style="102" customWidth="1"/>
    <col min="1538" max="1541" width="21.6640625" style="102" customWidth="1"/>
    <col min="1542" max="1542" width="16.5546875" style="102" customWidth="1"/>
    <col min="1543" max="1543" width="0" style="102" hidden="1" customWidth="1"/>
    <col min="1544" max="1792" width="9.109375" style="102"/>
    <col min="1793" max="1793" width="43.6640625" style="102" customWidth="1"/>
    <col min="1794" max="1797" width="21.6640625" style="102" customWidth="1"/>
    <col min="1798" max="1798" width="16.5546875" style="102" customWidth="1"/>
    <col min="1799" max="1799" width="0" style="102" hidden="1" customWidth="1"/>
    <col min="1800" max="2048" width="9.109375" style="102"/>
    <col min="2049" max="2049" width="43.6640625" style="102" customWidth="1"/>
    <col min="2050" max="2053" width="21.6640625" style="102" customWidth="1"/>
    <col min="2054" max="2054" width="16.5546875" style="102" customWidth="1"/>
    <col min="2055" max="2055" width="0" style="102" hidden="1" customWidth="1"/>
    <col min="2056" max="2304" width="9.109375" style="102"/>
    <col min="2305" max="2305" width="43.6640625" style="102" customWidth="1"/>
    <col min="2306" max="2309" width="21.6640625" style="102" customWidth="1"/>
    <col min="2310" max="2310" width="16.5546875" style="102" customWidth="1"/>
    <col min="2311" max="2311" width="0" style="102" hidden="1" customWidth="1"/>
    <col min="2312" max="2560" width="9.109375" style="102"/>
    <col min="2561" max="2561" width="43.6640625" style="102" customWidth="1"/>
    <col min="2562" max="2565" width="21.6640625" style="102" customWidth="1"/>
    <col min="2566" max="2566" width="16.5546875" style="102" customWidth="1"/>
    <col min="2567" max="2567" width="0" style="102" hidden="1" customWidth="1"/>
    <col min="2568" max="2816" width="9.109375" style="102"/>
    <col min="2817" max="2817" width="43.6640625" style="102" customWidth="1"/>
    <col min="2818" max="2821" width="21.6640625" style="102" customWidth="1"/>
    <col min="2822" max="2822" width="16.5546875" style="102" customWidth="1"/>
    <col min="2823" max="2823" width="0" style="102" hidden="1" customWidth="1"/>
    <col min="2824" max="3072" width="9.109375" style="102"/>
    <col min="3073" max="3073" width="43.6640625" style="102" customWidth="1"/>
    <col min="3074" max="3077" width="21.6640625" style="102" customWidth="1"/>
    <col min="3078" max="3078" width="16.5546875" style="102" customWidth="1"/>
    <col min="3079" max="3079" width="0" style="102" hidden="1" customWidth="1"/>
    <col min="3080" max="3328" width="9.109375" style="102"/>
    <col min="3329" max="3329" width="43.6640625" style="102" customWidth="1"/>
    <col min="3330" max="3333" width="21.6640625" style="102" customWidth="1"/>
    <col min="3334" max="3334" width="16.5546875" style="102" customWidth="1"/>
    <col min="3335" max="3335" width="0" style="102" hidden="1" customWidth="1"/>
    <col min="3336" max="3584" width="9.109375" style="102"/>
    <col min="3585" max="3585" width="43.6640625" style="102" customWidth="1"/>
    <col min="3586" max="3589" width="21.6640625" style="102" customWidth="1"/>
    <col min="3590" max="3590" width="16.5546875" style="102" customWidth="1"/>
    <col min="3591" max="3591" width="0" style="102" hidden="1" customWidth="1"/>
    <col min="3592" max="3840" width="9.109375" style="102"/>
    <col min="3841" max="3841" width="43.6640625" style="102" customWidth="1"/>
    <col min="3842" max="3845" width="21.6640625" style="102" customWidth="1"/>
    <col min="3846" max="3846" width="16.5546875" style="102" customWidth="1"/>
    <col min="3847" max="3847" width="0" style="102" hidden="1" customWidth="1"/>
    <col min="3848" max="4096" width="9.109375" style="102"/>
    <col min="4097" max="4097" width="43.6640625" style="102" customWidth="1"/>
    <col min="4098" max="4101" width="21.6640625" style="102" customWidth="1"/>
    <col min="4102" max="4102" width="16.5546875" style="102" customWidth="1"/>
    <col min="4103" max="4103" width="0" style="102" hidden="1" customWidth="1"/>
    <col min="4104" max="4352" width="9.109375" style="102"/>
    <col min="4353" max="4353" width="43.6640625" style="102" customWidth="1"/>
    <col min="4354" max="4357" width="21.6640625" style="102" customWidth="1"/>
    <col min="4358" max="4358" width="16.5546875" style="102" customWidth="1"/>
    <col min="4359" max="4359" width="0" style="102" hidden="1" customWidth="1"/>
    <col min="4360" max="4608" width="9.109375" style="102"/>
    <col min="4609" max="4609" width="43.6640625" style="102" customWidth="1"/>
    <col min="4610" max="4613" width="21.6640625" style="102" customWidth="1"/>
    <col min="4614" max="4614" width="16.5546875" style="102" customWidth="1"/>
    <col min="4615" max="4615" width="0" style="102" hidden="1" customWidth="1"/>
    <col min="4616" max="4864" width="9.109375" style="102"/>
    <col min="4865" max="4865" width="43.6640625" style="102" customWidth="1"/>
    <col min="4866" max="4869" width="21.6640625" style="102" customWidth="1"/>
    <col min="4870" max="4870" width="16.5546875" style="102" customWidth="1"/>
    <col min="4871" max="4871" width="0" style="102" hidden="1" customWidth="1"/>
    <col min="4872" max="5120" width="9.109375" style="102"/>
    <col min="5121" max="5121" width="43.6640625" style="102" customWidth="1"/>
    <col min="5122" max="5125" width="21.6640625" style="102" customWidth="1"/>
    <col min="5126" max="5126" width="16.5546875" style="102" customWidth="1"/>
    <col min="5127" max="5127" width="0" style="102" hidden="1" customWidth="1"/>
    <col min="5128" max="5376" width="9.109375" style="102"/>
    <col min="5377" max="5377" width="43.6640625" style="102" customWidth="1"/>
    <col min="5378" max="5381" width="21.6640625" style="102" customWidth="1"/>
    <col min="5382" max="5382" width="16.5546875" style="102" customWidth="1"/>
    <col min="5383" max="5383" width="0" style="102" hidden="1" customWidth="1"/>
    <col min="5384" max="5632" width="9.109375" style="102"/>
    <col min="5633" max="5633" width="43.6640625" style="102" customWidth="1"/>
    <col min="5634" max="5637" width="21.6640625" style="102" customWidth="1"/>
    <col min="5638" max="5638" width="16.5546875" style="102" customWidth="1"/>
    <col min="5639" max="5639" width="0" style="102" hidden="1" customWidth="1"/>
    <col min="5640" max="5888" width="9.109375" style="102"/>
    <col min="5889" max="5889" width="43.6640625" style="102" customWidth="1"/>
    <col min="5890" max="5893" width="21.6640625" style="102" customWidth="1"/>
    <col min="5894" max="5894" width="16.5546875" style="102" customWidth="1"/>
    <col min="5895" max="5895" width="0" style="102" hidden="1" customWidth="1"/>
    <col min="5896" max="6144" width="9.109375" style="102"/>
    <col min="6145" max="6145" width="43.6640625" style="102" customWidth="1"/>
    <col min="6146" max="6149" width="21.6640625" style="102" customWidth="1"/>
    <col min="6150" max="6150" width="16.5546875" style="102" customWidth="1"/>
    <col min="6151" max="6151" width="0" style="102" hidden="1" customWidth="1"/>
    <col min="6152" max="6400" width="9.109375" style="102"/>
    <col min="6401" max="6401" width="43.6640625" style="102" customWidth="1"/>
    <col min="6402" max="6405" width="21.6640625" style="102" customWidth="1"/>
    <col min="6406" max="6406" width="16.5546875" style="102" customWidth="1"/>
    <col min="6407" max="6407" width="0" style="102" hidden="1" customWidth="1"/>
    <col min="6408" max="6656" width="9.109375" style="102"/>
    <col min="6657" max="6657" width="43.6640625" style="102" customWidth="1"/>
    <col min="6658" max="6661" width="21.6640625" style="102" customWidth="1"/>
    <col min="6662" max="6662" width="16.5546875" style="102" customWidth="1"/>
    <col min="6663" max="6663" width="0" style="102" hidden="1" customWidth="1"/>
    <col min="6664" max="6912" width="9.109375" style="102"/>
    <col min="6913" max="6913" width="43.6640625" style="102" customWidth="1"/>
    <col min="6914" max="6917" width="21.6640625" style="102" customWidth="1"/>
    <col min="6918" max="6918" width="16.5546875" style="102" customWidth="1"/>
    <col min="6919" max="6919" width="0" style="102" hidden="1" customWidth="1"/>
    <col min="6920" max="7168" width="9.109375" style="102"/>
    <col min="7169" max="7169" width="43.6640625" style="102" customWidth="1"/>
    <col min="7170" max="7173" width="21.6640625" style="102" customWidth="1"/>
    <col min="7174" max="7174" width="16.5546875" style="102" customWidth="1"/>
    <col min="7175" max="7175" width="0" style="102" hidden="1" customWidth="1"/>
    <col min="7176" max="7424" width="9.109375" style="102"/>
    <col min="7425" max="7425" width="43.6640625" style="102" customWidth="1"/>
    <col min="7426" max="7429" width="21.6640625" style="102" customWidth="1"/>
    <col min="7430" max="7430" width="16.5546875" style="102" customWidth="1"/>
    <col min="7431" max="7431" width="0" style="102" hidden="1" customWidth="1"/>
    <col min="7432" max="7680" width="9.109375" style="102"/>
    <col min="7681" max="7681" width="43.6640625" style="102" customWidth="1"/>
    <col min="7682" max="7685" width="21.6640625" style="102" customWidth="1"/>
    <col min="7686" max="7686" width="16.5546875" style="102" customWidth="1"/>
    <col min="7687" max="7687" width="0" style="102" hidden="1" customWidth="1"/>
    <col min="7688" max="7936" width="9.109375" style="102"/>
    <col min="7937" max="7937" width="43.6640625" style="102" customWidth="1"/>
    <col min="7938" max="7941" width="21.6640625" style="102" customWidth="1"/>
    <col min="7942" max="7942" width="16.5546875" style="102" customWidth="1"/>
    <col min="7943" max="7943" width="0" style="102" hidden="1" customWidth="1"/>
    <col min="7944" max="8192" width="9.109375" style="102"/>
    <col min="8193" max="8193" width="43.6640625" style="102" customWidth="1"/>
    <col min="8194" max="8197" width="21.6640625" style="102" customWidth="1"/>
    <col min="8198" max="8198" width="16.5546875" style="102" customWidth="1"/>
    <col min="8199" max="8199" width="0" style="102" hidden="1" customWidth="1"/>
    <col min="8200" max="8448" width="9.109375" style="102"/>
    <col min="8449" max="8449" width="43.6640625" style="102" customWidth="1"/>
    <col min="8450" max="8453" width="21.6640625" style="102" customWidth="1"/>
    <col min="8454" max="8454" width="16.5546875" style="102" customWidth="1"/>
    <col min="8455" max="8455" width="0" style="102" hidden="1" customWidth="1"/>
    <col min="8456" max="8704" width="9.109375" style="102"/>
    <col min="8705" max="8705" width="43.6640625" style="102" customWidth="1"/>
    <col min="8706" max="8709" width="21.6640625" style="102" customWidth="1"/>
    <col min="8710" max="8710" width="16.5546875" style="102" customWidth="1"/>
    <col min="8711" max="8711" width="0" style="102" hidden="1" customWidth="1"/>
    <col min="8712" max="8960" width="9.109375" style="102"/>
    <col min="8961" max="8961" width="43.6640625" style="102" customWidth="1"/>
    <col min="8962" max="8965" width="21.6640625" style="102" customWidth="1"/>
    <col min="8966" max="8966" width="16.5546875" style="102" customWidth="1"/>
    <col min="8967" max="8967" width="0" style="102" hidden="1" customWidth="1"/>
    <col min="8968" max="9216" width="9.109375" style="102"/>
    <col min="9217" max="9217" width="43.6640625" style="102" customWidth="1"/>
    <col min="9218" max="9221" width="21.6640625" style="102" customWidth="1"/>
    <col min="9222" max="9222" width="16.5546875" style="102" customWidth="1"/>
    <col min="9223" max="9223" width="0" style="102" hidden="1" customWidth="1"/>
    <col min="9224" max="9472" width="9.109375" style="102"/>
    <col min="9473" max="9473" width="43.6640625" style="102" customWidth="1"/>
    <col min="9474" max="9477" width="21.6640625" style="102" customWidth="1"/>
    <col min="9478" max="9478" width="16.5546875" style="102" customWidth="1"/>
    <col min="9479" max="9479" width="0" style="102" hidden="1" customWidth="1"/>
    <col min="9480" max="9728" width="9.109375" style="102"/>
    <col min="9729" max="9729" width="43.6640625" style="102" customWidth="1"/>
    <col min="9730" max="9733" width="21.6640625" style="102" customWidth="1"/>
    <col min="9734" max="9734" width="16.5546875" style="102" customWidth="1"/>
    <col min="9735" max="9735" width="0" style="102" hidden="1" customWidth="1"/>
    <col min="9736" max="9984" width="9.109375" style="102"/>
    <col min="9985" max="9985" width="43.6640625" style="102" customWidth="1"/>
    <col min="9986" max="9989" width="21.6640625" style="102" customWidth="1"/>
    <col min="9990" max="9990" width="16.5546875" style="102" customWidth="1"/>
    <col min="9991" max="9991" width="0" style="102" hidden="1" customWidth="1"/>
    <col min="9992" max="10240" width="9.109375" style="102"/>
    <col min="10241" max="10241" width="43.6640625" style="102" customWidth="1"/>
    <col min="10242" max="10245" width="21.6640625" style="102" customWidth="1"/>
    <col min="10246" max="10246" width="16.5546875" style="102" customWidth="1"/>
    <col min="10247" max="10247" width="0" style="102" hidden="1" customWidth="1"/>
    <col min="10248" max="10496" width="9.109375" style="102"/>
    <col min="10497" max="10497" width="43.6640625" style="102" customWidth="1"/>
    <col min="10498" max="10501" width="21.6640625" style="102" customWidth="1"/>
    <col min="10502" max="10502" width="16.5546875" style="102" customWidth="1"/>
    <col min="10503" max="10503" width="0" style="102" hidden="1" customWidth="1"/>
    <col min="10504" max="10752" width="9.109375" style="102"/>
    <col min="10753" max="10753" width="43.6640625" style="102" customWidth="1"/>
    <col min="10754" max="10757" width="21.6640625" style="102" customWidth="1"/>
    <col min="10758" max="10758" width="16.5546875" style="102" customWidth="1"/>
    <col min="10759" max="10759" width="0" style="102" hidden="1" customWidth="1"/>
    <col min="10760" max="11008" width="9.109375" style="102"/>
    <col min="11009" max="11009" width="43.6640625" style="102" customWidth="1"/>
    <col min="11010" max="11013" width="21.6640625" style="102" customWidth="1"/>
    <col min="11014" max="11014" width="16.5546875" style="102" customWidth="1"/>
    <col min="11015" max="11015" width="0" style="102" hidden="1" customWidth="1"/>
    <col min="11016" max="11264" width="9.109375" style="102"/>
    <col min="11265" max="11265" width="43.6640625" style="102" customWidth="1"/>
    <col min="11266" max="11269" width="21.6640625" style="102" customWidth="1"/>
    <col min="11270" max="11270" width="16.5546875" style="102" customWidth="1"/>
    <col min="11271" max="11271" width="0" style="102" hidden="1" customWidth="1"/>
    <col min="11272" max="11520" width="9.109375" style="102"/>
    <col min="11521" max="11521" width="43.6640625" style="102" customWidth="1"/>
    <col min="11522" max="11525" width="21.6640625" style="102" customWidth="1"/>
    <col min="11526" max="11526" width="16.5546875" style="102" customWidth="1"/>
    <col min="11527" max="11527" width="0" style="102" hidden="1" customWidth="1"/>
    <col min="11528" max="11776" width="9.109375" style="102"/>
    <col min="11777" max="11777" width="43.6640625" style="102" customWidth="1"/>
    <col min="11778" max="11781" width="21.6640625" style="102" customWidth="1"/>
    <col min="11782" max="11782" width="16.5546875" style="102" customWidth="1"/>
    <col min="11783" max="11783" width="0" style="102" hidden="1" customWidth="1"/>
    <col min="11784" max="12032" width="9.109375" style="102"/>
    <col min="12033" max="12033" width="43.6640625" style="102" customWidth="1"/>
    <col min="12034" max="12037" width="21.6640625" style="102" customWidth="1"/>
    <col min="12038" max="12038" width="16.5546875" style="102" customWidth="1"/>
    <col min="12039" max="12039" width="0" style="102" hidden="1" customWidth="1"/>
    <col min="12040" max="12288" width="9.109375" style="102"/>
    <col min="12289" max="12289" width="43.6640625" style="102" customWidth="1"/>
    <col min="12290" max="12293" width="21.6640625" style="102" customWidth="1"/>
    <col min="12294" max="12294" width="16.5546875" style="102" customWidth="1"/>
    <col min="12295" max="12295" width="0" style="102" hidden="1" customWidth="1"/>
    <col min="12296" max="12544" width="9.109375" style="102"/>
    <col min="12545" max="12545" width="43.6640625" style="102" customWidth="1"/>
    <col min="12546" max="12549" width="21.6640625" style="102" customWidth="1"/>
    <col min="12550" max="12550" width="16.5546875" style="102" customWidth="1"/>
    <col min="12551" max="12551" width="0" style="102" hidden="1" customWidth="1"/>
    <col min="12552" max="12800" width="9.109375" style="102"/>
    <col min="12801" max="12801" width="43.6640625" style="102" customWidth="1"/>
    <col min="12802" max="12805" width="21.6640625" style="102" customWidth="1"/>
    <col min="12806" max="12806" width="16.5546875" style="102" customWidth="1"/>
    <col min="12807" max="12807" width="0" style="102" hidden="1" customWidth="1"/>
    <col min="12808" max="13056" width="9.109375" style="102"/>
    <col min="13057" max="13057" width="43.6640625" style="102" customWidth="1"/>
    <col min="13058" max="13061" width="21.6640625" style="102" customWidth="1"/>
    <col min="13062" max="13062" width="16.5546875" style="102" customWidth="1"/>
    <col min="13063" max="13063" width="0" style="102" hidden="1" customWidth="1"/>
    <col min="13064" max="13312" width="9.109375" style="102"/>
    <col min="13313" max="13313" width="43.6640625" style="102" customWidth="1"/>
    <col min="13314" max="13317" width="21.6640625" style="102" customWidth="1"/>
    <col min="13318" max="13318" width="16.5546875" style="102" customWidth="1"/>
    <col min="13319" max="13319" width="0" style="102" hidden="1" customWidth="1"/>
    <col min="13320" max="13568" width="9.109375" style="102"/>
    <col min="13569" max="13569" width="43.6640625" style="102" customWidth="1"/>
    <col min="13570" max="13573" width="21.6640625" style="102" customWidth="1"/>
    <col min="13574" max="13574" width="16.5546875" style="102" customWidth="1"/>
    <col min="13575" max="13575" width="0" style="102" hidden="1" customWidth="1"/>
    <col min="13576" max="13824" width="9.109375" style="102"/>
    <col min="13825" max="13825" width="43.6640625" style="102" customWidth="1"/>
    <col min="13826" max="13829" width="21.6640625" style="102" customWidth="1"/>
    <col min="13830" max="13830" width="16.5546875" style="102" customWidth="1"/>
    <col min="13831" max="13831" width="0" style="102" hidden="1" customWidth="1"/>
    <col min="13832" max="14080" width="9.109375" style="102"/>
    <col min="14081" max="14081" width="43.6640625" style="102" customWidth="1"/>
    <col min="14082" max="14085" width="21.6640625" style="102" customWidth="1"/>
    <col min="14086" max="14086" width="16.5546875" style="102" customWidth="1"/>
    <col min="14087" max="14087" width="0" style="102" hidden="1" customWidth="1"/>
    <col min="14088" max="14336" width="9.109375" style="102"/>
    <col min="14337" max="14337" width="43.6640625" style="102" customWidth="1"/>
    <col min="14338" max="14341" width="21.6640625" style="102" customWidth="1"/>
    <col min="14342" max="14342" width="16.5546875" style="102" customWidth="1"/>
    <col min="14343" max="14343" width="0" style="102" hidden="1" customWidth="1"/>
    <col min="14344" max="14592" width="9.109375" style="102"/>
    <col min="14593" max="14593" width="43.6640625" style="102" customWidth="1"/>
    <col min="14594" max="14597" width="21.6640625" style="102" customWidth="1"/>
    <col min="14598" max="14598" width="16.5546875" style="102" customWidth="1"/>
    <col min="14599" max="14599" width="0" style="102" hidden="1" customWidth="1"/>
    <col min="14600" max="14848" width="9.109375" style="102"/>
    <col min="14849" max="14849" width="43.6640625" style="102" customWidth="1"/>
    <col min="14850" max="14853" width="21.6640625" style="102" customWidth="1"/>
    <col min="14854" max="14854" width="16.5546875" style="102" customWidth="1"/>
    <col min="14855" max="14855" width="0" style="102" hidden="1" customWidth="1"/>
    <col min="14856" max="15104" width="9.109375" style="102"/>
    <col min="15105" max="15105" width="43.6640625" style="102" customWidth="1"/>
    <col min="15106" max="15109" width="21.6640625" style="102" customWidth="1"/>
    <col min="15110" max="15110" width="16.5546875" style="102" customWidth="1"/>
    <col min="15111" max="15111" width="0" style="102" hidden="1" customWidth="1"/>
    <col min="15112" max="15360" width="9.109375" style="102"/>
    <col min="15361" max="15361" width="43.6640625" style="102" customWidth="1"/>
    <col min="15362" max="15365" width="21.6640625" style="102" customWidth="1"/>
    <col min="15366" max="15366" width="16.5546875" style="102" customWidth="1"/>
    <col min="15367" max="15367" width="0" style="102" hidden="1" customWidth="1"/>
    <col min="15368" max="15616" width="9.109375" style="102"/>
    <col min="15617" max="15617" width="43.6640625" style="102" customWidth="1"/>
    <col min="15618" max="15621" width="21.6640625" style="102" customWidth="1"/>
    <col min="15622" max="15622" width="16.5546875" style="102" customWidth="1"/>
    <col min="15623" max="15623" width="0" style="102" hidden="1" customWidth="1"/>
    <col min="15624" max="15872" width="9.109375" style="102"/>
    <col min="15873" max="15873" width="43.6640625" style="102" customWidth="1"/>
    <col min="15874" max="15877" width="21.6640625" style="102" customWidth="1"/>
    <col min="15878" max="15878" width="16.5546875" style="102" customWidth="1"/>
    <col min="15879" max="15879" width="0" style="102" hidden="1" customWidth="1"/>
    <col min="15880" max="16128" width="9.109375" style="102"/>
    <col min="16129" max="16129" width="43.6640625" style="102" customWidth="1"/>
    <col min="16130" max="16133" width="21.6640625" style="102" customWidth="1"/>
    <col min="16134" max="16134" width="16.5546875" style="102" customWidth="1"/>
    <col min="16135" max="16135" width="0" style="102" hidden="1" customWidth="1"/>
    <col min="16136" max="16384" width="9.109375" style="102"/>
  </cols>
  <sheetData>
    <row r="1" spans="1:7" s="376" customFormat="1" ht="30" customHeight="1" x14ac:dyDescent="0.3">
      <c r="A1" s="772" t="s">
        <v>426</v>
      </c>
      <c r="B1" s="772"/>
      <c r="C1" s="772"/>
      <c r="D1" s="772"/>
      <c r="E1" s="772"/>
      <c r="F1" s="772"/>
    </row>
    <row r="2" spans="1:7" ht="70.05" customHeight="1" x14ac:dyDescent="0.3">
      <c r="A2" s="160"/>
      <c r="B2" s="419" t="s">
        <v>509</v>
      </c>
      <c r="C2" s="419" t="s">
        <v>510</v>
      </c>
      <c r="D2" s="419" t="s">
        <v>511</v>
      </c>
      <c r="E2" s="419" t="s">
        <v>507</v>
      </c>
      <c r="F2" s="419" t="s">
        <v>508</v>
      </c>
    </row>
    <row r="3" spans="1:7" s="45" customFormat="1" ht="20.100000000000001" customHeight="1" x14ac:dyDescent="0.3">
      <c r="A3" s="478" t="s">
        <v>32</v>
      </c>
      <c r="B3" s="110">
        <v>276</v>
      </c>
      <c r="C3" s="111">
        <v>0</v>
      </c>
      <c r="D3" s="110">
        <v>36</v>
      </c>
      <c r="E3" s="111">
        <v>235</v>
      </c>
      <c r="F3" s="201">
        <f>SUM(E3-D3-C3-B3)</f>
        <v>-77</v>
      </c>
      <c r="G3" s="202">
        <v>36</v>
      </c>
    </row>
    <row r="4" spans="1:7" s="45" customFormat="1" ht="20.100000000000001" customHeight="1" x14ac:dyDescent="0.3">
      <c r="A4" s="478" t="s">
        <v>201</v>
      </c>
      <c r="B4" s="110">
        <v>279</v>
      </c>
      <c r="C4" s="111">
        <v>2</v>
      </c>
      <c r="D4" s="110">
        <v>165</v>
      </c>
      <c r="E4" s="111">
        <v>172</v>
      </c>
      <c r="F4" s="201">
        <f t="shared" ref="F4:F16" si="0">SUM(E4-D4-C4-B4)</f>
        <v>-274</v>
      </c>
      <c r="G4" s="202">
        <v>165</v>
      </c>
    </row>
    <row r="5" spans="1:7" s="45" customFormat="1" ht="20.100000000000001" customHeight="1" x14ac:dyDescent="0.3">
      <c r="A5" s="478" t="s">
        <v>34</v>
      </c>
      <c r="B5" s="110">
        <v>1334</v>
      </c>
      <c r="C5" s="203">
        <v>26</v>
      </c>
      <c r="D5" s="110">
        <v>1538</v>
      </c>
      <c r="E5" s="111">
        <v>575</v>
      </c>
      <c r="F5" s="201">
        <f t="shared" si="0"/>
        <v>-2323</v>
      </c>
      <c r="G5" s="202">
        <v>1537</v>
      </c>
    </row>
    <row r="6" spans="1:7" s="45" customFormat="1" ht="20.100000000000001" customHeight="1" x14ac:dyDescent="0.3">
      <c r="A6" s="478" t="s">
        <v>36</v>
      </c>
      <c r="B6" s="110">
        <v>22</v>
      </c>
      <c r="C6" s="111">
        <v>0</v>
      </c>
      <c r="D6" s="110">
        <v>4</v>
      </c>
      <c r="E6" s="111">
        <v>35</v>
      </c>
      <c r="F6" s="201">
        <f t="shared" si="0"/>
        <v>9</v>
      </c>
      <c r="G6" s="202">
        <v>4</v>
      </c>
    </row>
    <row r="7" spans="1:7" s="45" customFormat="1" ht="20.100000000000001" customHeight="1" x14ac:dyDescent="0.3">
      <c r="A7" s="478" t="s">
        <v>202</v>
      </c>
      <c r="B7" s="110">
        <v>49</v>
      </c>
      <c r="C7" s="111">
        <v>1</v>
      </c>
      <c r="D7" s="110">
        <v>24</v>
      </c>
      <c r="E7" s="111">
        <v>151</v>
      </c>
      <c r="F7" s="201">
        <f t="shared" si="0"/>
        <v>77</v>
      </c>
      <c r="G7" s="202">
        <v>24</v>
      </c>
    </row>
    <row r="8" spans="1:7" s="45" customFormat="1" ht="20.100000000000001" customHeight="1" x14ac:dyDescent="0.3">
      <c r="A8" s="478" t="s">
        <v>38</v>
      </c>
      <c r="B8" s="110">
        <v>132</v>
      </c>
      <c r="C8" s="203">
        <v>19</v>
      </c>
      <c r="D8" s="110">
        <v>211</v>
      </c>
      <c r="E8" s="111">
        <v>1089</v>
      </c>
      <c r="F8" s="201">
        <f t="shared" si="0"/>
        <v>727</v>
      </c>
      <c r="G8" s="202">
        <v>211</v>
      </c>
    </row>
    <row r="9" spans="1:7" s="45" customFormat="1" ht="20.100000000000001" customHeight="1" x14ac:dyDescent="0.3">
      <c r="A9" s="478" t="s">
        <v>40</v>
      </c>
      <c r="B9" s="110">
        <v>15</v>
      </c>
      <c r="C9" s="203">
        <v>0</v>
      </c>
      <c r="D9" s="110">
        <v>28</v>
      </c>
      <c r="E9" s="111">
        <v>23</v>
      </c>
      <c r="F9" s="201">
        <f t="shared" si="0"/>
        <v>-20</v>
      </c>
      <c r="G9" s="202">
        <v>28</v>
      </c>
    </row>
    <row r="10" spans="1:7" s="45" customFormat="1" ht="20.100000000000001" customHeight="1" x14ac:dyDescent="0.3">
      <c r="A10" s="478" t="s">
        <v>41</v>
      </c>
      <c r="B10" s="110">
        <v>3</v>
      </c>
      <c r="C10" s="203">
        <v>0</v>
      </c>
      <c r="D10" s="110">
        <v>1</v>
      </c>
      <c r="E10" s="111">
        <v>1</v>
      </c>
      <c r="F10" s="201">
        <f t="shared" si="0"/>
        <v>-3</v>
      </c>
      <c r="G10" s="202">
        <v>1</v>
      </c>
    </row>
    <row r="11" spans="1:7" s="45" customFormat="1" ht="20.100000000000001" customHeight="1" x14ac:dyDescent="0.3">
      <c r="A11" s="478" t="s">
        <v>42</v>
      </c>
      <c r="B11" s="204">
        <v>0</v>
      </c>
      <c r="C11" s="203">
        <v>0</v>
      </c>
      <c r="D11" s="201">
        <v>0</v>
      </c>
      <c r="E11" s="203">
        <v>0</v>
      </c>
      <c r="F11" s="201">
        <f t="shared" si="0"/>
        <v>0</v>
      </c>
      <c r="G11" s="202">
        <v>278</v>
      </c>
    </row>
    <row r="12" spans="1:7" s="45" customFormat="1" ht="20.100000000000001" customHeight="1" x14ac:dyDescent="0.3">
      <c r="A12" s="478" t="s">
        <v>43</v>
      </c>
      <c r="B12" s="110">
        <v>58</v>
      </c>
      <c r="C12" s="111">
        <v>12</v>
      </c>
      <c r="D12" s="110">
        <v>278</v>
      </c>
      <c r="E12" s="111">
        <v>141</v>
      </c>
      <c r="F12" s="201">
        <f t="shared" si="0"/>
        <v>-207</v>
      </c>
      <c r="G12" s="202">
        <v>263</v>
      </c>
    </row>
    <row r="13" spans="1:7" s="45" customFormat="1" ht="20.100000000000001" customHeight="1" x14ac:dyDescent="0.3">
      <c r="A13" s="478" t="s">
        <v>203</v>
      </c>
      <c r="B13" s="110">
        <v>47</v>
      </c>
      <c r="C13" s="111">
        <v>6</v>
      </c>
      <c r="D13" s="110">
        <v>263</v>
      </c>
      <c r="E13" s="111">
        <v>68</v>
      </c>
      <c r="F13" s="201">
        <f t="shared" si="0"/>
        <v>-248</v>
      </c>
      <c r="G13" s="202">
        <v>2547</v>
      </c>
    </row>
    <row r="14" spans="1:7" s="45" customFormat="1" ht="20.100000000000001" customHeight="1" x14ac:dyDescent="0.3">
      <c r="A14" s="478" t="s">
        <v>319</v>
      </c>
      <c r="B14" s="201">
        <v>0</v>
      </c>
      <c r="C14" s="203">
        <v>0</v>
      </c>
      <c r="D14" s="201">
        <v>0</v>
      </c>
      <c r="E14" s="111">
        <v>36</v>
      </c>
      <c r="F14" s="201">
        <f t="shared" si="0"/>
        <v>36</v>
      </c>
    </row>
    <row r="15" spans="1:7" s="45" customFormat="1" ht="20.100000000000001" customHeight="1" x14ac:dyDescent="0.3">
      <c r="A15" s="478" t="s">
        <v>320</v>
      </c>
      <c r="B15" s="201">
        <v>0</v>
      </c>
      <c r="C15" s="203">
        <v>0</v>
      </c>
      <c r="D15" s="201">
        <v>0</v>
      </c>
      <c r="E15" s="111" t="s">
        <v>321</v>
      </c>
      <c r="F15" s="204">
        <v>0</v>
      </c>
    </row>
    <row r="16" spans="1:7" s="45" customFormat="1" ht="23.1" customHeight="1" x14ac:dyDescent="0.3">
      <c r="A16" s="479" t="s">
        <v>4</v>
      </c>
      <c r="B16" s="205">
        <v>2215</v>
      </c>
      <c r="C16" s="206">
        <v>66</v>
      </c>
      <c r="D16" s="205">
        <v>2548</v>
      </c>
      <c r="E16" s="205">
        <v>2548</v>
      </c>
      <c r="F16" s="207">
        <f t="shared" si="0"/>
        <v>-2281</v>
      </c>
    </row>
    <row r="17" spans="1:6" s="30" customFormat="1" ht="34.5" customHeight="1" x14ac:dyDescent="0.25">
      <c r="A17" s="774" t="s">
        <v>441</v>
      </c>
      <c r="B17" s="774"/>
      <c r="C17" s="774"/>
      <c r="D17" s="774"/>
      <c r="E17" s="774"/>
      <c r="F17" s="774"/>
    </row>
    <row r="18" spans="1:6" s="45" customFormat="1" ht="20.25" customHeight="1" x14ac:dyDescent="0.3">
      <c r="A18" s="484" t="s">
        <v>448</v>
      </c>
      <c r="B18" s="485"/>
      <c r="C18" s="485"/>
      <c r="D18" s="485"/>
      <c r="E18" s="485"/>
      <c r="F18" s="485"/>
    </row>
  </sheetData>
  <mergeCells count="2">
    <mergeCell ref="A17:F17"/>
    <mergeCell ref="A1:F1"/>
  </mergeCells>
  <printOptions horizontalCentered="1"/>
  <pageMargins left="0.39370078740157483" right="0.39370078740157483" top="0.55118110236220474" bottom="0.55118110236220474"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view="pageBreakPreview" zoomScale="115" zoomScaleNormal="85" zoomScaleSheetLayoutView="115" workbookViewId="0">
      <selection activeCell="H13" sqref="H13"/>
    </sheetView>
  </sheetViews>
  <sheetFormatPr defaultColWidth="9.109375" defaultRowHeight="13.2" x14ac:dyDescent="0.3"/>
  <cols>
    <col min="1" max="1" width="31.6640625" style="161" customWidth="1"/>
    <col min="2" max="2" width="17.6640625" style="162" customWidth="1"/>
    <col min="3" max="3" width="18.88671875" style="162" customWidth="1"/>
    <col min="4" max="7" width="17.6640625" style="162" customWidth="1"/>
    <col min="8" max="8" width="16.6640625" style="162" customWidth="1"/>
    <col min="9" max="256" width="9.109375" style="162"/>
    <col min="257" max="257" width="31.5546875" style="162" customWidth="1"/>
    <col min="258" max="263" width="17.44140625" style="162" customWidth="1"/>
    <col min="264" max="264" width="16.6640625" style="162" customWidth="1"/>
    <col min="265" max="512" width="9.109375" style="162"/>
    <col min="513" max="513" width="31.5546875" style="162" customWidth="1"/>
    <col min="514" max="519" width="17.44140625" style="162" customWidth="1"/>
    <col min="520" max="520" width="16.6640625" style="162" customWidth="1"/>
    <col min="521" max="768" width="9.109375" style="162"/>
    <col min="769" max="769" width="31.5546875" style="162" customWidth="1"/>
    <col min="770" max="775" width="17.44140625" style="162" customWidth="1"/>
    <col min="776" max="776" width="16.6640625" style="162" customWidth="1"/>
    <col min="777" max="1024" width="9.109375" style="162"/>
    <col min="1025" max="1025" width="31.5546875" style="162" customWidth="1"/>
    <col min="1026" max="1031" width="17.44140625" style="162" customWidth="1"/>
    <col min="1032" max="1032" width="16.6640625" style="162" customWidth="1"/>
    <col min="1033" max="1280" width="9.109375" style="162"/>
    <col min="1281" max="1281" width="31.5546875" style="162" customWidth="1"/>
    <col min="1282" max="1287" width="17.44140625" style="162" customWidth="1"/>
    <col min="1288" max="1288" width="16.6640625" style="162" customWidth="1"/>
    <col min="1289" max="1536" width="9.109375" style="162"/>
    <col min="1537" max="1537" width="31.5546875" style="162" customWidth="1"/>
    <col min="1538" max="1543" width="17.44140625" style="162" customWidth="1"/>
    <col min="1544" max="1544" width="16.6640625" style="162" customWidth="1"/>
    <col min="1545" max="1792" width="9.109375" style="162"/>
    <col min="1793" max="1793" width="31.5546875" style="162" customWidth="1"/>
    <col min="1794" max="1799" width="17.44140625" style="162" customWidth="1"/>
    <col min="1800" max="1800" width="16.6640625" style="162" customWidth="1"/>
    <col min="1801" max="2048" width="9.109375" style="162"/>
    <col min="2049" max="2049" width="31.5546875" style="162" customWidth="1"/>
    <col min="2050" max="2055" width="17.44140625" style="162" customWidth="1"/>
    <col min="2056" max="2056" width="16.6640625" style="162" customWidth="1"/>
    <col min="2057" max="2304" width="9.109375" style="162"/>
    <col min="2305" max="2305" width="31.5546875" style="162" customWidth="1"/>
    <col min="2306" max="2311" width="17.44140625" style="162" customWidth="1"/>
    <col min="2312" max="2312" width="16.6640625" style="162" customWidth="1"/>
    <col min="2313" max="2560" width="9.109375" style="162"/>
    <col min="2561" max="2561" width="31.5546875" style="162" customWidth="1"/>
    <col min="2562" max="2567" width="17.44140625" style="162" customWidth="1"/>
    <col min="2568" max="2568" width="16.6640625" style="162" customWidth="1"/>
    <col min="2569" max="2816" width="9.109375" style="162"/>
    <col min="2817" max="2817" width="31.5546875" style="162" customWidth="1"/>
    <col min="2818" max="2823" width="17.44140625" style="162" customWidth="1"/>
    <col min="2824" max="2824" width="16.6640625" style="162" customWidth="1"/>
    <col min="2825" max="3072" width="9.109375" style="162"/>
    <col min="3073" max="3073" width="31.5546875" style="162" customWidth="1"/>
    <col min="3074" max="3079" width="17.44140625" style="162" customWidth="1"/>
    <col min="3080" max="3080" width="16.6640625" style="162" customWidth="1"/>
    <col min="3081" max="3328" width="9.109375" style="162"/>
    <col min="3329" max="3329" width="31.5546875" style="162" customWidth="1"/>
    <col min="3330" max="3335" width="17.44140625" style="162" customWidth="1"/>
    <col min="3336" max="3336" width="16.6640625" style="162" customWidth="1"/>
    <col min="3337" max="3584" width="9.109375" style="162"/>
    <col min="3585" max="3585" width="31.5546875" style="162" customWidth="1"/>
    <col min="3586" max="3591" width="17.44140625" style="162" customWidth="1"/>
    <col min="3592" max="3592" width="16.6640625" style="162" customWidth="1"/>
    <col min="3593" max="3840" width="9.109375" style="162"/>
    <col min="3841" max="3841" width="31.5546875" style="162" customWidth="1"/>
    <col min="3842" max="3847" width="17.44140625" style="162" customWidth="1"/>
    <col min="3848" max="3848" width="16.6640625" style="162" customWidth="1"/>
    <col min="3849" max="4096" width="9.109375" style="162"/>
    <col min="4097" max="4097" width="31.5546875" style="162" customWidth="1"/>
    <col min="4098" max="4103" width="17.44140625" style="162" customWidth="1"/>
    <col min="4104" max="4104" width="16.6640625" style="162" customWidth="1"/>
    <col min="4105" max="4352" width="9.109375" style="162"/>
    <col min="4353" max="4353" width="31.5546875" style="162" customWidth="1"/>
    <col min="4354" max="4359" width="17.44140625" style="162" customWidth="1"/>
    <col min="4360" max="4360" width="16.6640625" style="162" customWidth="1"/>
    <col min="4361" max="4608" width="9.109375" style="162"/>
    <col min="4609" max="4609" width="31.5546875" style="162" customWidth="1"/>
    <col min="4610" max="4615" width="17.44140625" style="162" customWidth="1"/>
    <col min="4616" max="4616" width="16.6640625" style="162" customWidth="1"/>
    <col min="4617" max="4864" width="9.109375" style="162"/>
    <col min="4865" max="4865" width="31.5546875" style="162" customWidth="1"/>
    <col min="4866" max="4871" width="17.44140625" style="162" customWidth="1"/>
    <col min="4872" max="4872" width="16.6640625" style="162" customWidth="1"/>
    <col min="4873" max="5120" width="9.109375" style="162"/>
    <col min="5121" max="5121" width="31.5546875" style="162" customWidth="1"/>
    <col min="5122" max="5127" width="17.44140625" style="162" customWidth="1"/>
    <col min="5128" max="5128" width="16.6640625" style="162" customWidth="1"/>
    <col min="5129" max="5376" width="9.109375" style="162"/>
    <col min="5377" max="5377" width="31.5546875" style="162" customWidth="1"/>
    <col min="5378" max="5383" width="17.44140625" style="162" customWidth="1"/>
    <col min="5384" max="5384" width="16.6640625" style="162" customWidth="1"/>
    <col min="5385" max="5632" width="9.109375" style="162"/>
    <col min="5633" max="5633" width="31.5546875" style="162" customWidth="1"/>
    <col min="5634" max="5639" width="17.44140625" style="162" customWidth="1"/>
    <col min="5640" max="5640" width="16.6640625" style="162" customWidth="1"/>
    <col min="5641" max="5888" width="9.109375" style="162"/>
    <col min="5889" max="5889" width="31.5546875" style="162" customWidth="1"/>
    <col min="5890" max="5895" width="17.44140625" style="162" customWidth="1"/>
    <col min="5896" max="5896" width="16.6640625" style="162" customWidth="1"/>
    <col min="5897" max="6144" width="9.109375" style="162"/>
    <col min="6145" max="6145" width="31.5546875" style="162" customWidth="1"/>
    <col min="6146" max="6151" width="17.44140625" style="162" customWidth="1"/>
    <col min="6152" max="6152" width="16.6640625" style="162" customWidth="1"/>
    <col min="6153" max="6400" width="9.109375" style="162"/>
    <col min="6401" max="6401" width="31.5546875" style="162" customWidth="1"/>
    <col min="6402" max="6407" width="17.44140625" style="162" customWidth="1"/>
    <col min="6408" max="6408" width="16.6640625" style="162" customWidth="1"/>
    <col min="6409" max="6656" width="9.109375" style="162"/>
    <col min="6657" max="6657" width="31.5546875" style="162" customWidth="1"/>
    <col min="6658" max="6663" width="17.44140625" style="162" customWidth="1"/>
    <col min="6664" max="6664" width="16.6640625" style="162" customWidth="1"/>
    <col min="6665" max="6912" width="9.109375" style="162"/>
    <col min="6913" max="6913" width="31.5546875" style="162" customWidth="1"/>
    <col min="6914" max="6919" width="17.44140625" style="162" customWidth="1"/>
    <col min="6920" max="6920" width="16.6640625" style="162" customWidth="1"/>
    <col min="6921" max="7168" width="9.109375" style="162"/>
    <col min="7169" max="7169" width="31.5546875" style="162" customWidth="1"/>
    <col min="7170" max="7175" width="17.44140625" style="162" customWidth="1"/>
    <col min="7176" max="7176" width="16.6640625" style="162" customWidth="1"/>
    <col min="7177" max="7424" width="9.109375" style="162"/>
    <col min="7425" max="7425" width="31.5546875" style="162" customWidth="1"/>
    <col min="7426" max="7431" width="17.44140625" style="162" customWidth="1"/>
    <col min="7432" max="7432" width="16.6640625" style="162" customWidth="1"/>
    <col min="7433" max="7680" width="9.109375" style="162"/>
    <col min="7681" max="7681" width="31.5546875" style="162" customWidth="1"/>
    <col min="7682" max="7687" width="17.44140625" style="162" customWidth="1"/>
    <col min="7688" max="7688" width="16.6640625" style="162" customWidth="1"/>
    <col min="7689" max="7936" width="9.109375" style="162"/>
    <col min="7937" max="7937" width="31.5546875" style="162" customWidth="1"/>
    <col min="7938" max="7943" width="17.44140625" style="162" customWidth="1"/>
    <col min="7944" max="7944" width="16.6640625" style="162" customWidth="1"/>
    <col min="7945" max="8192" width="9.109375" style="162"/>
    <col min="8193" max="8193" width="31.5546875" style="162" customWidth="1"/>
    <col min="8194" max="8199" width="17.44140625" style="162" customWidth="1"/>
    <col min="8200" max="8200" width="16.6640625" style="162" customWidth="1"/>
    <col min="8201" max="8448" width="9.109375" style="162"/>
    <col min="8449" max="8449" width="31.5546875" style="162" customWidth="1"/>
    <col min="8450" max="8455" width="17.44140625" style="162" customWidth="1"/>
    <col min="8456" max="8456" width="16.6640625" style="162" customWidth="1"/>
    <col min="8457" max="8704" width="9.109375" style="162"/>
    <col min="8705" max="8705" width="31.5546875" style="162" customWidth="1"/>
    <col min="8706" max="8711" width="17.44140625" style="162" customWidth="1"/>
    <col min="8712" max="8712" width="16.6640625" style="162" customWidth="1"/>
    <col min="8713" max="8960" width="9.109375" style="162"/>
    <col min="8961" max="8961" width="31.5546875" style="162" customWidth="1"/>
    <col min="8962" max="8967" width="17.44140625" style="162" customWidth="1"/>
    <col min="8968" max="8968" width="16.6640625" style="162" customWidth="1"/>
    <col min="8969" max="9216" width="9.109375" style="162"/>
    <col min="9217" max="9217" width="31.5546875" style="162" customWidth="1"/>
    <col min="9218" max="9223" width="17.44140625" style="162" customWidth="1"/>
    <col min="9224" max="9224" width="16.6640625" style="162" customWidth="1"/>
    <col min="9225" max="9472" width="9.109375" style="162"/>
    <col min="9473" max="9473" width="31.5546875" style="162" customWidth="1"/>
    <col min="9474" max="9479" width="17.44140625" style="162" customWidth="1"/>
    <col min="9480" max="9480" width="16.6640625" style="162" customWidth="1"/>
    <col min="9481" max="9728" width="9.109375" style="162"/>
    <col min="9729" max="9729" width="31.5546875" style="162" customWidth="1"/>
    <col min="9730" max="9735" width="17.44140625" style="162" customWidth="1"/>
    <col min="9736" max="9736" width="16.6640625" style="162" customWidth="1"/>
    <col min="9737" max="9984" width="9.109375" style="162"/>
    <col min="9985" max="9985" width="31.5546875" style="162" customWidth="1"/>
    <col min="9986" max="9991" width="17.44140625" style="162" customWidth="1"/>
    <col min="9992" max="9992" width="16.6640625" style="162" customWidth="1"/>
    <col min="9993" max="10240" width="9.109375" style="162"/>
    <col min="10241" max="10241" width="31.5546875" style="162" customWidth="1"/>
    <col min="10242" max="10247" width="17.44140625" style="162" customWidth="1"/>
    <col min="10248" max="10248" width="16.6640625" style="162" customWidth="1"/>
    <col min="10249" max="10496" width="9.109375" style="162"/>
    <col min="10497" max="10497" width="31.5546875" style="162" customWidth="1"/>
    <col min="10498" max="10503" width="17.44140625" style="162" customWidth="1"/>
    <col min="10504" max="10504" width="16.6640625" style="162" customWidth="1"/>
    <col min="10505" max="10752" width="9.109375" style="162"/>
    <col min="10753" max="10753" width="31.5546875" style="162" customWidth="1"/>
    <col min="10754" max="10759" width="17.44140625" style="162" customWidth="1"/>
    <col min="10760" max="10760" width="16.6640625" style="162" customWidth="1"/>
    <col min="10761" max="11008" width="9.109375" style="162"/>
    <col min="11009" max="11009" width="31.5546875" style="162" customWidth="1"/>
    <col min="11010" max="11015" width="17.44140625" style="162" customWidth="1"/>
    <col min="11016" max="11016" width="16.6640625" style="162" customWidth="1"/>
    <col min="11017" max="11264" width="9.109375" style="162"/>
    <col min="11265" max="11265" width="31.5546875" style="162" customWidth="1"/>
    <col min="11266" max="11271" width="17.44140625" style="162" customWidth="1"/>
    <col min="11272" max="11272" width="16.6640625" style="162" customWidth="1"/>
    <col min="11273" max="11520" width="9.109375" style="162"/>
    <col min="11521" max="11521" width="31.5546875" style="162" customWidth="1"/>
    <col min="11522" max="11527" width="17.44140625" style="162" customWidth="1"/>
    <col min="11528" max="11528" width="16.6640625" style="162" customWidth="1"/>
    <col min="11529" max="11776" width="9.109375" style="162"/>
    <col min="11777" max="11777" width="31.5546875" style="162" customWidth="1"/>
    <col min="11778" max="11783" width="17.44140625" style="162" customWidth="1"/>
    <col min="11784" max="11784" width="16.6640625" style="162" customWidth="1"/>
    <col min="11785" max="12032" width="9.109375" style="162"/>
    <col min="12033" max="12033" width="31.5546875" style="162" customWidth="1"/>
    <col min="12034" max="12039" width="17.44140625" style="162" customWidth="1"/>
    <col min="12040" max="12040" width="16.6640625" style="162" customWidth="1"/>
    <col min="12041" max="12288" width="9.109375" style="162"/>
    <col min="12289" max="12289" width="31.5546875" style="162" customWidth="1"/>
    <col min="12290" max="12295" width="17.44140625" style="162" customWidth="1"/>
    <col min="12296" max="12296" width="16.6640625" style="162" customWidth="1"/>
    <col min="12297" max="12544" width="9.109375" style="162"/>
    <col min="12545" max="12545" width="31.5546875" style="162" customWidth="1"/>
    <col min="12546" max="12551" width="17.44140625" style="162" customWidth="1"/>
    <col min="12552" max="12552" width="16.6640625" style="162" customWidth="1"/>
    <col min="12553" max="12800" width="9.109375" style="162"/>
    <col min="12801" max="12801" width="31.5546875" style="162" customWidth="1"/>
    <col min="12802" max="12807" width="17.44140625" style="162" customWidth="1"/>
    <col min="12808" max="12808" width="16.6640625" style="162" customWidth="1"/>
    <col min="12809" max="13056" width="9.109375" style="162"/>
    <col min="13057" max="13057" width="31.5546875" style="162" customWidth="1"/>
    <col min="13058" max="13063" width="17.44140625" style="162" customWidth="1"/>
    <col min="13064" max="13064" width="16.6640625" style="162" customWidth="1"/>
    <col min="13065" max="13312" width="9.109375" style="162"/>
    <col min="13313" max="13313" width="31.5546875" style="162" customWidth="1"/>
    <col min="13314" max="13319" width="17.44140625" style="162" customWidth="1"/>
    <col min="13320" max="13320" width="16.6640625" style="162" customWidth="1"/>
    <col min="13321" max="13568" width="9.109375" style="162"/>
    <col min="13569" max="13569" width="31.5546875" style="162" customWidth="1"/>
    <col min="13570" max="13575" width="17.44140625" style="162" customWidth="1"/>
    <col min="13576" max="13576" width="16.6640625" style="162" customWidth="1"/>
    <col min="13577" max="13824" width="9.109375" style="162"/>
    <col min="13825" max="13825" width="31.5546875" style="162" customWidth="1"/>
    <col min="13826" max="13831" width="17.44140625" style="162" customWidth="1"/>
    <col min="13832" max="13832" width="16.6640625" style="162" customWidth="1"/>
    <col min="13833" max="14080" width="9.109375" style="162"/>
    <col min="14081" max="14081" width="31.5546875" style="162" customWidth="1"/>
    <col min="14082" max="14087" width="17.44140625" style="162" customWidth="1"/>
    <col min="14088" max="14088" width="16.6640625" style="162" customWidth="1"/>
    <col min="14089" max="14336" width="9.109375" style="162"/>
    <col min="14337" max="14337" width="31.5546875" style="162" customWidth="1"/>
    <col min="14338" max="14343" width="17.44140625" style="162" customWidth="1"/>
    <col min="14344" max="14344" width="16.6640625" style="162" customWidth="1"/>
    <col min="14345" max="14592" width="9.109375" style="162"/>
    <col min="14593" max="14593" width="31.5546875" style="162" customWidth="1"/>
    <col min="14594" max="14599" width="17.44140625" style="162" customWidth="1"/>
    <col min="14600" max="14600" width="16.6640625" style="162" customWidth="1"/>
    <col min="14601" max="14848" width="9.109375" style="162"/>
    <col min="14849" max="14849" width="31.5546875" style="162" customWidth="1"/>
    <col min="14850" max="14855" width="17.44140625" style="162" customWidth="1"/>
    <col min="14856" max="14856" width="16.6640625" style="162" customWidth="1"/>
    <col min="14857" max="15104" width="9.109375" style="162"/>
    <col min="15105" max="15105" width="31.5546875" style="162" customWidth="1"/>
    <col min="15106" max="15111" width="17.44140625" style="162" customWidth="1"/>
    <col min="15112" max="15112" width="16.6640625" style="162" customWidth="1"/>
    <col min="15113" max="15360" width="9.109375" style="162"/>
    <col min="15361" max="15361" width="31.5546875" style="162" customWidth="1"/>
    <col min="15362" max="15367" width="17.44140625" style="162" customWidth="1"/>
    <col min="15368" max="15368" width="16.6640625" style="162" customWidth="1"/>
    <col min="15369" max="15616" width="9.109375" style="162"/>
    <col min="15617" max="15617" width="31.5546875" style="162" customWidth="1"/>
    <col min="15618" max="15623" width="17.44140625" style="162" customWidth="1"/>
    <col min="15624" max="15624" width="16.6640625" style="162" customWidth="1"/>
    <col min="15625" max="15872" width="9.109375" style="162"/>
    <col min="15873" max="15873" width="31.5546875" style="162" customWidth="1"/>
    <col min="15874" max="15879" width="17.44140625" style="162" customWidth="1"/>
    <col min="15880" max="15880" width="16.6640625" style="162" customWidth="1"/>
    <col min="15881" max="16128" width="9.109375" style="162"/>
    <col min="16129" max="16129" width="31.5546875" style="162" customWidth="1"/>
    <col min="16130" max="16135" width="17.44140625" style="162" customWidth="1"/>
    <col min="16136" max="16136" width="16.6640625" style="162" customWidth="1"/>
    <col min="16137" max="16384" width="9.109375" style="162"/>
  </cols>
  <sheetData>
    <row r="1" spans="1:7" s="519" customFormat="1" ht="25.05" customHeight="1" x14ac:dyDescent="0.3">
      <c r="A1" s="420" t="s">
        <v>351</v>
      </c>
      <c r="B1" s="421"/>
      <c r="C1" s="421"/>
      <c r="D1" s="421"/>
      <c r="E1" s="421"/>
      <c r="F1" s="421"/>
      <c r="G1" s="421"/>
    </row>
    <row r="2" spans="1:7" s="97" customFormat="1" ht="45" customHeight="1" x14ac:dyDescent="0.3">
      <c r="A2" s="422"/>
      <c r="B2" s="339" t="s">
        <v>514</v>
      </c>
      <c r="C2" s="339" t="s">
        <v>515</v>
      </c>
      <c r="D2" s="339" t="s">
        <v>322</v>
      </c>
      <c r="E2" s="339" t="s">
        <v>516</v>
      </c>
      <c r="F2" s="339" t="s">
        <v>517</v>
      </c>
      <c r="G2" s="339" t="s">
        <v>526</v>
      </c>
    </row>
    <row r="3" spans="1:7" s="164" customFormat="1" ht="12.9" customHeight="1" x14ac:dyDescent="0.3">
      <c r="A3" s="649" t="s">
        <v>107</v>
      </c>
      <c r="B3" s="650">
        <v>7</v>
      </c>
      <c r="C3" s="651">
        <v>0</v>
      </c>
      <c r="D3" s="652">
        <v>0</v>
      </c>
      <c r="E3" s="653">
        <v>436</v>
      </c>
      <c r="F3" s="650">
        <v>0</v>
      </c>
      <c r="G3" s="654">
        <f>SUM(F3-E3-D3-C3-B3)</f>
        <v>-443</v>
      </c>
    </row>
    <row r="4" spans="1:7" s="164" customFormat="1" ht="12.9" customHeight="1" x14ac:dyDescent="0.3">
      <c r="A4" s="655" t="s">
        <v>108</v>
      </c>
      <c r="B4" s="656">
        <v>3</v>
      </c>
      <c r="C4" s="657">
        <v>0</v>
      </c>
      <c r="D4" s="658">
        <v>0</v>
      </c>
      <c r="E4" s="659">
        <v>25</v>
      </c>
      <c r="F4" s="656">
        <v>0</v>
      </c>
      <c r="G4" s="660">
        <f t="shared" ref="G4:G33" si="0">SUM(F4-E4-D4-C4-B4)</f>
        <v>-28</v>
      </c>
    </row>
    <row r="5" spans="1:7" s="164" customFormat="1" ht="12.9" customHeight="1" x14ac:dyDescent="0.3">
      <c r="A5" s="655" t="s">
        <v>110</v>
      </c>
      <c r="B5" s="658">
        <v>2</v>
      </c>
      <c r="C5" s="657">
        <v>0</v>
      </c>
      <c r="D5" s="658">
        <v>0</v>
      </c>
      <c r="E5" s="659">
        <v>195</v>
      </c>
      <c r="F5" s="656">
        <v>185</v>
      </c>
      <c r="G5" s="660">
        <f t="shared" si="0"/>
        <v>-12</v>
      </c>
    </row>
    <row r="6" spans="1:7" s="164" customFormat="1" ht="12.9" customHeight="1" x14ac:dyDescent="0.3">
      <c r="A6" s="655" t="s">
        <v>111</v>
      </c>
      <c r="B6" s="658">
        <v>0</v>
      </c>
      <c r="C6" s="657">
        <v>0</v>
      </c>
      <c r="D6" s="658">
        <v>0</v>
      </c>
      <c r="E6" s="659">
        <v>161</v>
      </c>
      <c r="F6" s="656">
        <v>355</v>
      </c>
      <c r="G6" s="660">
        <f t="shared" si="0"/>
        <v>194</v>
      </c>
    </row>
    <row r="7" spans="1:7" s="164" customFormat="1" ht="12.9" customHeight="1" x14ac:dyDescent="0.3">
      <c r="A7" s="655" t="s">
        <v>112</v>
      </c>
      <c r="B7" s="658">
        <v>0</v>
      </c>
      <c r="C7" s="657">
        <v>0</v>
      </c>
      <c r="D7" s="658">
        <v>0</v>
      </c>
      <c r="E7" s="659">
        <v>20</v>
      </c>
      <c r="F7" s="656">
        <v>60</v>
      </c>
      <c r="G7" s="660">
        <f t="shared" si="0"/>
        <v>40</v>
      </c>
    </row>
    <row r="8" spans="1:7" s="164" customFormat="1" ht="12.9" customHeight="1" x14ac:dyDescent="0.3">
      <c r="A8" s="655" t="s">
        <v>113</v>
      </c>
      <c r="B8" s="656">
        <v>0</v>
      </c>
      <c r="C8" s="657">
        <v>0</v>
      </c>
      <c r="D8" s="658">
        <v>0</v>
      </c>
      <c r="E8" s="659">
        <v>493</v>
      </c>
      <c r="F8" s="656">
        <v>655</v>
      </c>
      <c r="G8" s="660">
        <f t="shared" si="0"/>
        <v>162</v>
      </c>
    </row>
    <row r="9" spans="1:7" s="164" customFormat="1" ht="12.9" customHeight="1" x14ac:dyDescent="0.3">
      <c r="A9" s="655" t="s">
        <v>323</v>
      </c>
      <c r="B9" s="658">
        <v>0</v>
      </c>
      <c r="C9" s="657">
        <v>0</v>
      </c>
      <c r="D9" s="658">
        <v>0</v>
      </c>
      <c r="E9" s="661">
        <v>85</v>
      </c>
      <c r="F9" s="656">
        <v>0</v>
      </c>
      <c r="G9" s="660">
        <f t="shared" si="0"/>
        <v>-85</v>
      </c>
    </row>
    <row r="10" spans="1:7" s="164" customFormat="1" ht="12.9" customHeight="1" x14ac:dyDescent="0.3">
      <c r="A10" s="655" t="s">
        <v>431</v>
      </c>
      <c r="B10" s="658">
        <v>0</v>
      </c>
      <c r="C10" s="657">
        <v>0</v>
      </c>
      <c r="D10" s="658">
        <v>0</v>
      </c>
      <c r="E10" s="661">
        <v>20</v>
      </c>
      <c r="F10" s="656">
        <v>0</v>
      </c>
      <c r="G10" s="660">
        <f t="shared" si="0"/>
        <v>-20</v>
      </c>
    </row>
    <row r="11" spans="1:7" s="164" customFormat="1" ht="12.9" customHeight="1" x14ac:dyDescent="0.3">
      <c r="A11" s="655" t="s">
        <v>116</v>
      </c>
      <c r="B11" s="658">
        <v>0</v>
      </c>
      <c r="C11" s="657">
        <v>0</v>
      </c>
      <c r="D11" s="658">
        <v>0</v>
      </c>
      <c r="E11" s="661">
        <v>2</v>
      </c>
      <c r="F11" s="656">
        <v>0</v>
      </c>
      <c r="G11" s="660">
        <f t="shared" si="0"/>
        <v>-2</v>
      </c>
    </row>
    <row r="12" spans="1:7" s="164" customFormat="1" ht="12.9" customHeight="1" x14ac:dyDescent="0.3">
      <c r="A12" s="655" t="s">
        <v>115</v>
      </c>
      <c r="B12" s="658">
        <v>0</v>
      </c>
      <c r="C12" s="657">
        <v>0</v>
      </c>
      <c r="D12" s="658">
        <v>0</v>
      </c>
      <c r="E12" s="659">
        <v>11</v>
      </c>
      <c r="F12" s="656">
        <v>26</v>
      </c>
      <c r="G12" s="660">
        <f t="shared" si="0"/>
        <v>15</v>
      </c>
    </row>
    <row r="13" spans="1:7" s="164" customFormat="1" ht="12.9" customHeight="1" x14ac:dyDescent="0.3">
      <c r="A13" s="655" t="s">
        <v>324</v>
      </c>
      <c r="B13" s="656">
        <v>1</v>
      </c>
      <c r="C13" s="657">
        <v>0</v>
      </c>
      <c r="D13" s="658">
        <v>0</v>
      </c>
      <c r="E13" s="659">
        <v>122</v>
      </c>
      <c r="F13" s="656">
        <v>202</v>
      </c>
      <c r="G13" s="660">
        <f t="shared" si="0"/>
        <v>79</v>
      </c>
    </row>
    <row r="14" spans="1:7" s="164" customFormat="1" ht="12.9" customHeight="1" x14ac:dyDescent="0.3">
      <c r="A14" s="655" t="s">
        <v>325</v>
      </c>
      <c r="B14" s="656">
        <v>2</v>
      </c>
      <c r="C14" s="657">
        <v>0</v>
      </c>
      <c r="D14" s="658">
        <v>0</v>
      </c>
      <c r="E14" s="659">
        <v>192</v>
      </c>
      <c r="F14" s="656">
        <v>116</v>
      </c>
      <c r="G14" s="660">
        <f t="shared" si="0"/>
        <v>-78</v>
      </c>
    </row>
    <row r="15" spans="1:7" s="164" customFormat="1" ht="12.9" customHeight="1" x14ac:dyDescent="0.3">
      <c r="A15" s="655" t="s">
        <v>120</v>
      </c>
      <c r="B15" s="656">
        <v>3</v>
      </c>
      <c r="C15" s="657">
        <v>0</v>
      </c>
      <c r="D15" s="658">
        <v>0</v>
      </c>
      <c r="E15" s="659">
        <v>411</v>
      </c>
      <c r="F15" s="656">
        <v>1483</v>
      </c>
      <c r="G15" s="660">
        <f t="shared" si="0"/>
        <v>1069</v>
      </c>
    </row>
    <row r="16" spans="1:7" s="164" customFormat="1" ht="12.9" customHeight="1" x14ac:dyDescent="0.3">
      <c r="A16" s="655" t="s">
        <v>302</v>
      </c>
      <c r="B16" s="658">
        <v>0</v>
      </c>
      <c r="C16" s="657">
        <v>0</v>
      </c>
      <c r="D16" s="658">
        <v>0</v>
      </c>
      <c r="E16" s="659">
        <v>31</v>
      </c>
      <c r="F16" s="656">
        <v>19</v>
      </c>
      <c r="G16" s="660">
        <f t="shared" si="0"/>
        <v>-12</v>
      </c>
    </row>
    <row r="17" spans="1:8" s="164" customFormat="1" ht="12.9" customHeight="1" x14ac:dyDescent="0.3">
      <c r="A17" s="655" t="s">
        <v>122</v>
      </c>
      <c r="B17" s="656">
        <v>38</v>
      </c>
      <c r="C17" s="662">
        <v>1</v>
      </c>
      <c r="D17" s="656">
        <v>1</v>
      </c>
      <c r="E17" s="659">
        <v>628</v>
      </c>
      <c r="F17" s="656">
        <v>736</v>
      </c>
      <c r="G17" s="660">
        <f t="shared" si="0"/>
        <v>68</v>
      </c>
    </row>
    <row r="18" spans="1:8" s="164" customFormat="1" ht="12.9" customHeight="1" x14ac:dyDescent="0.3">
      <c r="A18" s="663" t="s">
        <v>123</v>
      </c>
      <c r="B18" s="656">
        <v>20</v>
      </c>
      <c r="C18" s="662">
        <v>2</v>
      </c>
      <c r="D18" s="656">
        <v>6</v>
      </c>
      <c r="E18" s="659">
        <v>2003</v>
      </c>
      <c r="F18" s="656">
        <v>2649</v>
      </c>
      <c r="G18" s="660">
        <f t="shared" si="0"/>
        <v>618</v>
      </c>
      <c r="H18" s="166"/>
    </row>
    <row r="19" spans="1:8" s="164" customFormat="1" ht="12.9" customHeight="1" x14ac:dyDescent="0.3">
      <c r="A19" s="655" t="s">
        <v>124</v>
      </c>
      <c r="B19" s="656">
        <v>9</v>
      </c>
      <c r="C19" s="662">
        <v>4</v>
      </c>
      <c r="D19" s="658">
        <v>0</v>
      </c>
      <c r="E19" s="659">
        <v>918</v>
      </c>
      <c r="F19" s="656">
        <v>316</v>
      </c>
      <c r="G19" s="660">
        <f t="shared" si="0"/>
        <v>-615</v>
      </c>
    </row>
    <row r="20" spans="1:8" s="164" customFormat="1" ht="12.9" customHeight="1" x14ac:dyDescent="0.3">
      <c r="A20" s="655" t="s">
        <v>303</v>
      </c>
      <c r="B20" s="656">
        <v>3</v>
      </c>
      <c r="C20" s="662">
        <v>10</v>
      </c>
      <c r="D20" s="656">
        <v>4</v>
      </c>
      <c r="E20" s="659">
        <v>379</v>
      </c>
      <c r="F20" s="656">
        <v>316</v>
      </c>
      <c r="G20" s="660">
        <f t="shared" si="0"/>
        <v>-80</v>
      </c>
    </row>
    <row r="21" spans="1:8" s="164" customFormat="1" ht="12.9" customHeight="1" x14ac:dyDescent="0.3">
      <c r="A21" s="655" t="s">
        <v>126</v>
      </c>
      <c r="B21" s="656">
        <v>3</v>
      </c>
      <c r="C21" s="662">
        <v>4</v>
      </c>
      <c r="D21" s="656">
        <v>3</v>
      </c>
      <c r="E21" s="659">
        <v>531</v>
      </c>
      <c r="F21" s="656">
        <v>103</v>
      </c>
      <c r="G21" s="660">
        <f t="shared" si="0"/>
        <v>-438</v>
      </c>
    </row>
    <row r="22" spans="1:8" s="164" customFormat="1" ht="12.9" customHeight="1" x14ac:dyDescent="0.3">
      <c r="A22" s="663" t="s">
        <v>127</v>
      </c>
      <c r="B22" s="656">
        <v>17</v>
      </c>
      <c r="C22" s="657">
        <v>0</v>
      </c>
      <c r="D22" s="656">
        <v>1</v>
      </c>
      <c r="E22" s="659">
        <v>762</v>
      </c>
      <c r="F22" s="656">
        <v>763</v>
      </c>
      <c r="G22" s="660">
        <f t="shared" si="0"/>
        <v>-17</v>
      </c>
      <c r="H22" s="166"/>
    </row>
    <row r="23" spans="1:8" s="164" customFormat="1" ht="12.9" customHeight="1" x14ac:dyDescent="0.3">
      <c r="A23" s="655" t="s">
        <v>128</v>
      </c>
      <c r="B23" s="656">
        <v>2</v>
      </c>
      <c r="C23" s="657">
        <v>1</v>
      </c>
      <c r="D23" s="658">
        <v>0</v>
      </c>
      <c r="E23" s="659">
        <v>74</v>
      </c>
      <c r="F23" s="656">
        <v>14</v>
      </c>
      <c r="G23" s="660">
        <f t="shared" si="0"/>
        <v>-63</v>
      </c>
    </row>
    <row r="24" spans="1:8" s="164" customFormat="1" ht="12.9" customHeight="1" x14ac:dyDescent="0.3">
      <c r="A24" s="655" t="s">
        <v>130</v>
      </c>
      <c r="B24" s="658">
        <v>0</v>
      </c>
      <c r="C24" s="657">
        <v>0</v>
      </c>
      <c r="D24" s="658">
        <v>0</v>
      </c>
      <c r="E24" s="659">
        <v>111</v>
      </c>
      <c r="F24" s="656">
        <v>0</v>
      </c>
      <c r="G24" s="660">
        <f t="shared" si="0"/>
        <v>-111</v>
      </c>
    </row>
    <row r="25" spans="1:8" s="164" customFormat="1" ht="12.9" customHeight="1" x14ac:dyDescent="0.3">
      <c r="A25" s="655" t="s">
        <v>131</v>
      </c>
      <c r="B25" s="658">
        <v>0</v>
      </c>
      <c r="C25" s="657">
        <v>0</v>
      </c>
      <c r="D25" s="658">
        <v>0</v>
      </c>
      <c r="E25" s="659">
        <v>12</v>
      </c>
      <c r="F25" s="656">
        <v>0</v>
      </c>
      <c r="G25" s="660">
        <f t="shared" si="0"/>
        <v>-12</v>
      </c>
    </row>
    <row r="26" spans="1:8" s="164" customFormat="1" ht="12.9" customHeight="1" x14ac:dyDescent="0.3">
      <c r="A26" s="655" t="s">
        <v>326</v>
      </c>
      <c r="B26" s="656">
        <v>4</v>
      </c>
      <c r="C26" s="657">
        <v>0</v>
      </c>
      <c r="D26" s="656">
        <v>1</v>
      </c>
      <c r="E26" s="659">
        <v>209</v>
      </c>
      <c r="F26" s="656">
        <v>232</v>
      </c>
      <c r="G26" s="660">
        <f t="shared" si="0"/>
        <v>18</v>
      </c>
    </row>
    <row r="27" spans="1:8" s="164" customFormat="1" ht="12.9" customHeight="1" x14ac:dyDescent="0.3">
      <c r="A27" s="655" t="s">
        <v>132</v>
      </c>
      <c r="B27" s="656">
        <v>1</v>
      </c>
      <c r="C27" s="657">
        <v>0</v>
      </c>
      <c r="D27" s="658">
        <v>0</v>
      </c>
      <c r="E27" s="659">
        <v>190</v>
      </c>
      <c r="F27" s="656">
        <v>76</v>
      </c>
      <c r="G27" s="660">
        <f t="shared" si="0"/>
        <v>-115</v>
      </c>
    </row>
    <row r="28" spans="1:8" s="164" customFormat="1" ht="12.9" customHeight="1" x14ac:dyDescent="0.3">
      <c r="A28" s="655" t="s">
        <v>134</v>
      </c>
      <c r="B28" s="656">
        <v>1</v>
      </c>
      <c r="C28" s="657">
        <v>0</v>
      </c>
      <c r="D28" s="658">
        <v>0</v>
      </c>
      <c r="E28" s="659">
        <v>6</v>
      </c>
      <c r="F28" s="656">
        <v>3</v>
      </c>
      <c r="G28" s="660">
        <f t="shared" si="0"/>
        <v>-4</v>
      </c>
    </row>
    <row r="29" spans="1:8" s="164" customFormat="1" ht="12.9" customHeight="1" x14ac:dyDescent="0.3">
      <c r="A29" s="655" t="s">
        <v>135</v>
      </c>
      <c r="B29" s="656">
        <v>38</v>
      </c>
      <c r="C29" s="662">
        <v>0</v>
      </c>
      <c r="D29" s="656">
        <v>2</v>
      </c>
      <c r="E29" s="659">
        <v>1217</v>
      </c>
      <c r="F29" s="656">
        <v>126</v>
      </c>
      <c r="G29" s="660">
        <f t="shared" si="0"/>
        <v>-1131</v>
      </c>
    </row>
    <row r="30" spans="1:8" s="164" customFormat="1" ht="12.9" customHeight="1" x14ac:dyDescent="0.3">
      <c r="A30" s="655" t="s">
        <v>136</v>
      </c>
      <c r="B30" s="656">
        <v>4</v>
      </c>
      <c r="C30" s="657">
        <v>0</v>
      </c>
      <c r="D30" s="658">
        <v>0</v>
      </c>
      <c r="E30" s="659">
        <v>90</v>
      </c>
      <c r="F30" s="656">
        <v>26</v>
      </c>
      <c r="G30" s="660">
        <f t="shared" si="0"/>
        <v>-68</v>
      </c>
    </row>
    <row r="31" spans="1:8" s="164" customFormat="1" ht="12.9" customHeight="1" x14ac:dyDescent="0.3">
      <c r="A31" s="655" t="s">
        <v>137</v>
      </c>
      <c r="B31" s="656">
        <v>32</v>
      </c>
      <c r="C31" s="657">
        <v>0</v>
      </c>
      <c r="D31" s="658">
        <v>0</v>
      </c>
      <c r="E31" s="659">
        <v>571</v>
      </c>
      <c r="F31" s="656">
        <v>129</v>
      </c>
      <c r="G31" s="660">
        <f t="shared" si="0"/>
        <v>-474</v>
      </c>
    </row>
    <row r="32" spans="1:8" s="164" customFormat="1" ht="12.9" customHeight="1" x14ac:dyDescent="0.3">
      <c r="A32" s="664" t="s">
        <v>138</v>
      </c>
      <c r="B32" s="665">
        <v>0</v>
      </c>
      <c r="C32" s="666">
        <v>1</v>
      </c>
      <c r="D32" s="667">
        <v>1</v>
      </c>
      <c r="E32" s="668">
        <v>64</v>
      </c>
      <c r="F32" s="667">
        <v>125</v>
      </c>
      <c r="G32" s="669">
        <f t="shared" si="0"/>
        <v>59</v>
      </c>
    </row>
    <row r="33" spans="1:7" s="164" customFormat="1" ht="19.95" customHeight="1" x14ac:dyDescent="0.3">
      <c r="A33" s="486" t="s">
        <v>204</v>
      </c>
      <c r="B33" s="487">
        <v>190</v>
      </c>
      <c r="C33" s="487">
        <v>23</v>
      </c>
      <c r="D33" s="487">
        <v>19</v>
      </c>
      <c r="E33" s="487">
        <v>9968</v>
      </c>
      <c r="F33" s="487">
        <v>8715</v>
      </c>
      <c r="G33" s="488">
        <f t="shared" si="0"/>
        <v>-1485</v>
      </c>
    </row>
    <row r="34" spans="1:7" s="490" customFormat="1" ht="10.95" customHeight="1" x14ac:dyDescent="0.15">
      <c r="A34" s="489" t="s">
        <v>523</v>
      </c>
    </row>
    <row r="35" spans="1:7" s="490" customFormat="1" ht="10.050000000000001" customHeight="1" x14ac:dyDescent="0.15">
      <c r="A35" s="489" t="s">
        <v>512</v>
      </c>
    </row>
    <row r="36" spans="1:7" s="490" customFormat="1" ht="10.050000000000001" customHeight="1" x14ac:dyDescent="0.15">
      <c r="A36" s="489" t="s">
        <v>513</v>
      </c>
    </row>
    <row r="37" spans="1:7" s="490" customFormat="1" ht="10.95" customHeight="1" x14ac:dyDescent="0.15">
      <c r="A37" s="775" t="s">
        <v>524</v>
      </c>
      <c r="B37" s="775"/>
      <c r="C37" s="775"/>
      <c r="D37" s="775"/>
      <c r="E37" s="775"/>
      <c r="F37" s="775"/>
      <c r="G37" s="775"/>
    </row>
    <row r="38" spans="1:7" s="490" customFormat="1" ht="10.050000000000001" customHeight="1" x14ac:dyDescent="0.15">
      <c r="A38" s="491" t="s">
        <v>525</v>
      </c>
      <c r="B38" s="492"/>
      <c r="C38" s="492"/>
      <c r="D38" s="492"/>
      <c r="E38" s="492"/>
      <c r="F38" s="492"/>
      <c r="G38" s="492"/>
    </row>
    <row r="39" spans="1:7" x14ac:dyDescent="0.3">
      <c r="A39" s="162"/>
    </row>
  </sheetData>
  <mergeCells count="1">
    <mergeCell ref="A37:G37"/>
  </mergeCells>
  <printOptions horizontalCentered="1"/>
  <pageMargins left="0.19685039370078741" right="0.19685039370078741" top="0.39370078740157483" bottom="0.19685039370078741"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showGridLines="0" view="pageBreakPreview" topLeftCell="A6" zoomScale="70" zoomScaleNormal="55" zoomScaleSheetLayoutView="70" workbookViewId="0">
      <selection activeCell="Z13" sqref="Z13"/>
    </sheetView>
  </sheetViews>
  <sheetFormatPr defaultRowHeight="25.5" customHeight="1" x14ac:dyDescent="0.3"/>
  <cols>
    <col min="1" max="1" width="29.21875" style="163" customWidth="1"/>
    <col min="2" max="2" width="3.5546875" style="163" customWidth="1"/>
    <col min="3" max="3" width="9.33203125" style="152" customWidth="1"/>
    <col min="4" max="4" width="8.33203125" style="152" customWidth="1"/>
    <col min="5" max="5" width="7.88671875" style="152" customWidth="1"/>
    <col min="6" max="6" width="7.44140625" style="152" customWidth="1"/>
    <col min="7" max="7" width="8.77734375" style="152" customWidth="1"/>
    <col min="8" max="8" width="8.5546875" style="152" customWidth="1"/>
    <col min="9" max="9" width="8.109375" style="152" customWidth="1"/>
    <col min="10" max="10" width="11.33203125" style="152" customWidth="1"/>
    <col min="11" max="12" width="7.44140625" style="152" customWidth="1"/>
    <col min="13" max="14" width="11" style="152" customWidth="1"/>
    <col min="15" max="15" width="9.109375" style="152" customWidth="1"/>
    <col min="16" max="16" width="7.44140625" style="152" customWidth="1"/>
    <col min="17" max="17" width="9.44140625" style="152" customWidth="1"/>
    <col min="18" max="18" width="9.88671875" style="152" customWidth="1"/>
    <col min="19" max="19" width="9.33203125" style="152" customWidth="1"/>
    <col min="20" max="20" width="9.109375" style="152" customWidth="1"/>
    <col min="21" max="21" width="7.44140625" style="152" customWidth="1"/>
    <col min="22" max="22" width="9.33203125" style="163" customWidth="1"/>
    <col min="23" max="257" width="9.109375" style="163"/>
    <col min="258" max="258" width="34.88671875" style="163" customWidth="1"/>
    <col min="259" max="513" width="9.109375" style="163"/>
    <col min="514" max="514" width="34.88671875" style="163" customWidth="1"/>
    <col min="515" max="769" width="9.109375" style="163"/>
    <col min="770" max="770" width="34.88671875" style="163" customWidth="1"/>
    <col min="771" max="1025" width="9.109375" style="163"/>
    <col min="1026" max="1026" width="34.88671875" style="163" customWidth="1"/>
    <col min="1027" max="1281" width="9.109375" style="163"/>
    <col min="1282" max="1282" width="34.88671875" style="163" customWidth="1"/>
    <col min="1283" max="1537" width="9.109375" style="163"/>
    <col min="1538" max="1538" width="34.88671875" style="163" customWidth="1"/>
    <col min="1539" max="1793" width="9.109375" style="163"/>
    <col min="1794" max="1794" width="34.88671875" style="163" customWidth="1"/>
    <col min="1795" max="2049" width="9.109375" style="163"/>
    <col min="2050" max="2050" width="34.88671875" style="163" customWidth="1"/>
    <col min="2051" max="2305" width="9.109375" style="163"/>
    <col min="2306" max="2306" width="34.88671875" style="163" customWidth="1"/>
    <col min="2307" max="2561" width="9.109375" style="163"/>
    <col min="2562" max="2562" width="34.88671875" style="163" customWidth="1"/>
    <col min="2563" max="2817" width="9.109375" style="163"/>
    <col min="2818" max="2818" width="34.88671875" style="163" customWidth="1"/>
    <col min="2819" max="3073" width="9.109375" style="163"/>
    <col min="3074" max="3074" width="34.88671875" style="163" customWidth="1"/>
    <col min="3075" max="3329" width="9.109375" style="163"/>
    <col min="3330" max="3330" width="34.88671875" style="163" customWidth="1"/>
    <col min="3331" max="3585" width="9.109375" style="163"/>
    <col min="3586" max="3586" width="34.88671875" style="163" customWidth="1"/>
    <col min="3587" max="3841" width="9.109375" style="163"/>
    <col min="3842" max="3842" width="34.88671875" style="163" customWidth="1"/>
    <col min="3843" max="4097" width="9.109375" style="163"/>
    <col min="4098" max="4098" width="34.88671875" style="163" customWidth="1"/>
    <col min="4099" max="4353" width="9.109375" style="163"/>
    <col min="4354" max="4354" width="34.88671875" style="163" customWidth="1"/>
    <col min="4355" max="4609" width="9.109375" style="163"/>
    <col min="4610" max="4610" width="34.88671875" style="163" customWidth="1"/>
    <col min="4611" max="4865" width="9.109375" style="163"/>
    <col min="4866" max="4866" width="34.88671875" style="163" customWidth="1"/>
    <col min="4867" max="5121" width="9.109375" style="163"/>
    <col min="5122" max="5122" width="34.88671875" style="163" customWidth="1"/>
    <col min="5123" max="5377" width="9.109375" style="163"/>
    <col min="5378" max="5378" width="34.88671875" style="163" customWidth="1"/>
    <col min="5379" max="5633" width="9.109375" style="163"/>
    <col min="5634" max="5634" width="34.88671875" style="163" customWidth="1"/>
    <col min="5635" max="5889" width="9.109375" style="163"/>
    <col min="5890" max="5890" width="34.88671875" style="163" customWidth="1"/>
    <col min="5891" max="6145" width="9.109375" style="163"/>
    <col min="6146" max="6146" width="34.88671875" style="163" customWidth="1"/>
    <col min="6147" max="6401" width="9.109375" style="163"/>
    <col min="6402" max="6402" width="34.88671875" style="163" customWidth="1"/>
    <col min="6403" max="6657" width="9.109375" style="163"/>
    <col min="6658" max="6658" width="34.88671875" style="163" customWidth="1"/>
    <col min="6659" max="6913" width="9.109375" style="163"/>
    <col min="6914" max="6914" width="34.88671875" style="163" customWidth="1"/>
    <col min="6915" max="7169" width="9.109375" style="163"/>
    <col min="7170" max="7170" width="34.88671875" style="163" customWidth="1"/>
    <col min="7171" max="7425" width="9.109375" style="163"/>
    <col min="7426" max="7426" width="34.88671875" style="163" customWidth="1"/>
    <col min="7427" max="7681" width="9.109375" style="163"/>
    <col min="7682" max="7682" width="34.88671875" style="163" customWidth="1"/>
    <col min="7683" max="7937" width="9.109375" style="163"/>
    <col min="7938" max="7938" width="34.88671875" style="163" customWidth="1"/>
    <col min="7939" max="8193" width="9.109375" style="163"/>
    <col min="8194" max="8194" width="34.88671875" style="163" customWidth="1"/>
    <col min="8195" max="8449" width="9.109375" style="163"/>
    <col min="8450" max="8450" width="34.88671875" style="163" customWidth="1"/>
    <col min="8451" max="8705" width="9.109375" style="163"/>
    <col min="8706" max="8706" width="34.88671875" style="163" customWidth="1"/>
    <col min="8707" max="8961" width="9.109375" style="163"/>
    <col min="8962" max="8962" width="34.88671875" style="163" customWidth="1"/>
    <col min="8963" max="9217" width="9.109375" style="163"/>
    <col min="9218" max="9218" width="34.88671875" style="163" customWidth="1"/>
    <col min="9219" max="9473" width="9.109375" style="163"/>
    <col min="9474" max="9474" width="34.88671875" style="163" customWidth="1"/>
    <col min="9475" max="9729" width="9.109375" style="163"/>
    <col min="9730" max="9730" width="34.88671875" style="163" customWidth="1"/>
    <col min="9731" max="9985" width="9.109375" style="163"/>
    <col min="9986" max="9986" width="34.88671875" style="163" customWidth="1"/>
    <col min="9987" max="10241" width="9.109375" style="163"/>
    <col min="10242" max="10242" width="34.88671875" style="163" customWidth="1"/>
    <col min="10243" max="10497" width="9.109375" style="163"/>
    <col min="10498" max="10498" width="34.88671875" style="163" customWidth="1"/>
    <col min="10499" max="10753" width="9.109375" style="163"/>
    <col min="10754" max="10754" width="34.88671875" style="163" customWidth="1"/>
    <col min="10755" max="11009" width="9.109375" style="163"/>
    <col min="11010" max="11010" width="34.88671875" style="163" customWidth="1"/>
    <col min="11011" max="11265" width="9.109375" style="163"/>
    <col min="11266" max="11266" width="34.88671875" style="163" customWidth="1"/>
    <col min="11267" max="11521" width="9.109375" style="163"/>
    <col min="11522" max="11522" width="34.88671875" style="163" customWidth="1"/>
    <col min="11523" max="11777" width="9.109375" style="163"/>
    <col min="11778" max="11778" width="34.88671875" style="163" customWidth="1"/>
    <col min="11779" max="12033" width="9.109375" style="163"/>
    <col min="12034" max="12034" width="34.88671875" style="163" customWidth="1"/>
    <col min="12035" max="12289" width="9.109375" style="163"/>
    <col min="12290" max="12290" width="34.88671875" style="163" customWidth="1"/>
    <col min="12291" max="12545" width="9.109375" style="163"/>
    <col min="12546" max="12546" width="34.88671875" style="163" customWidth="1"/>
    <col min="12547" max="12801" width="9.109375" style="163"/>
    <col min="12802" max="12802" width="34.88671875" style="163" customWidth="1"/>
    <col min="12803" max="13057" width="9.109375" style="163"/>
    <col min="13058" max="13058" width="34.88671875" style="163" customWidth="1"/>
    <col min="13059" max="13313" width="9.109375" style="163"/>
    <col min="13314" max="13314" width="34.88671875" style="163" customWidth="1"/>
    <col min="13315" max="13569" width="9.109375" style="163"/>
    <col min="13570" max="13570" width="34.88671875" style="163" customWidth="1"/>
    <col min="13571" max="13825" width="9.109375" style="163"/>
    <col min="13826" max="13826" width="34.88671875" style="163" customWidth="1"/>
    <col min="13827" max="14081" width="9.109375" style="163"/>
    <col min="14082" max="14082" width="34.88671875" style="163" customWidth="1"/>
    <col min="14083" max="14337" width="9.109375" style="163"/>
    <col min="14338" max="14338" width="34.88671875" style="163" customWidth="1"/>
    <col min="14339" max="14593" width="9.109375" style="163"/>
    <col min="14594" max="14594" width="34.88671875" style="163" customWidth="1"/>
    <col min="14595" max="14849" width="9.109375" style="163"/>
    <col min="14850" max="14850" width="34.88671875" style="163" customWidth="1"/>
    <col min="14851" max="15105" width="9.109375" style="163"/>
    <col min="15106" max="15106" width="34.88671875" style="163" customWidth="1"/>
    <col min="15107" max="15361" width="9.109375" style="163"/>
    <col min="15362" max="15362" width="34.88671875" style="163" customWidth="1"/>
    <col min="15363" max="15617" width="9.109375" style="163"/>
    <col min="15618" max="15618" width="34.88671875" style="163" customWidth="1"/>
    <col min="15619" max="15873" width="9.109375" style="163"/>
    <col min="15874" max="15874" width="34.88671875" style="163" customWidth="1"/>
    <col min="15875" max="16129" width="9.109375" style="163"/>
    <col min="16130" max="16130" width="34.88671875" style="163" customWidth="1"/>
    <col min="16131" max="16384" width="9.109375" style="163"/>
  </cols>
  <sheetData>
    <row r="1" spans="1:22" s="424" customFormat="1" ht="19.95" customHeight="1" x14ac:dyDescent="0.3">
      <c r="A1" s="776" t="s">
        <v>327</v>
      </c>
      <c r="B1" s="776"/>
      <c r="C1" s="776"/>
      <c r="D1" s="776"/>
      <c r="E1" s="776"/>
      <c r="F1" s="776"/>
      <c r="G1" s="423"/>
      <c r="H1" s="423"/>
      <c r="I1" s="423"/>
      <c r="J1" s="423"/>
      <c r="K1" s="423"/>
      <c r="L1" s="423"/>
      <c r="M1" s="423"/>
      <c r="N1" s="423"/>
      <c r="O1" s="423"/>
      <c r="P1" s="423"/>
      <c r="Q1" s="423"/>
      <c r="R1" s="423"/>
      <c r="S1" s="423"/>
      <c r="T1" s="423"/>
      <c r="U1" s="423"/>
      <c r="V1" s="423"/>
    </row>
    <row r="2" spans="1:22" s="424" customFormat="1" ht="19.95" customHeight="1" x14ac:dyDescent="0.3">
      <c r="A2" s="425" t="s">
        <v>402</v>
      </c>
      <c r="B2" s="425"/>
      <c r="C2" s="426"/>
      <c r="D2" s="426"/>
      <c r="E2" s="426"/>
      <c r="F2" s="426"/>
      <c r="G2" s="426"/>
      <c r="H2" s="426"/>
      <c r="I2" s="426"/>
      <c r="J2" s="426"/>
      <c r="K2" s="426"/>
      <c r="L2" s="427"/>
      <c r="M2" s="427"/>
      <c r="N2" s="427"/>
      <c r="O2" s="427"/>
      <c r="P2" s="427"/>
      <c r="Q2" s="427"/>
      <c r="R2" s="427"/>
      <c r="S2" s="427"/>
      <c r="T2" s="427"/>
      <c r="U2" s="427"/>
      <c r="V2" s="427"/>
    </row>
    <row r="3" spans="1:22" s="161" customFormat="1" ht="25.5" customHeight="1" x14ac:dyDescent="0.3">
      <c r="A3" s="338"/>
      <c r="B3" s="338"/>
      <c r="C3" s="777" t="s">
        <v>222</v>
      </c>
      <c r="D3" s="777"/>
      <c r="E3" s="777"/>
      <c r="F3" s="777"/>
      <c r="G3" s="777"/>
      <c r="H3" s="778" t="s">
        <v>6</v>
      </c>
      <c r="I3" s="778"/>
      <c r="J3" s="778"/>
      <c r="K3" s="778"/>
      <c r="L3" s="778"/>
      <c r="M3" s="777" t="s">
        <v>518</v>
      </c>
      <c r="N3" s="777"/>
      <c r="O3" s="777"/>
      <c r="P3" s="777"/>
      <c r="Q3" s="777"/>
      <c r="R3" s="778" t="s">
        <v>106</v>
      </c>
      <c r="S3" s="778"/>
      <c r="T3" s="778"/>
      <c r="U3" s="778"/>
      <c r="V3" s="778"/>
    </row>
    <row r="4" spans="1:22" s="161" customFormat="1" ht="30" customHeight="1" x14ac:dyDescent="0.3">
      <c r="A4" s="169" t="s">
        <v>328</v>
      </c>
      <c r="B4" s="169"/>
      <c r="C4" s="168" t="s">
        <v>329</v>
      </c>
      <c r="D4" s="168" t="s">
        <v>8</v>
      </c>
      <c r="E4" s="168" t="s">
        <v>9</v>
      </c>
      <c r="F4" s="168" t="s">
        <v>10</v>
      </c>
      <c r="G4" s="168" t="s">
        <v>19</v>
      </c>
      <c r="H4" s="167" t="s">
        <v>329</v>
      </c>
      <c r="I4" s="167" t="s">
        <v>8</v>
      </c>
      <c r="J4" s="167" t="s">
        <v>9</v>
      </c>
      <c r="K4" s="167" t="s">
        <v>10</v>
      </c>
      <c r="L4" s="167" t="s">
        <v>19</v>
      </c>
      <c r="M4" s="168" t="s">
        <v>329</v>
      </c>
      <c r="N4" s="168" t="s">
        <v>8</v>
      </c>
      <c r="O4" s="168" t="s">
        <v>9</v>
      </c>
      <c r="P4" s="168" t="s">
        <v>10</v>
      </c>
      <c r="Q4" s="168" t="s">
        <v>19</v>
      </c>
      <c r="R4" s="167" t="s">
        <v>329</v>
      </c>
      <c r="S4" s="167" t="s">
        <v>8</v>
      </c>
      <c r="T4" s="167" t="s">
        <v>9</v>
      </c>
      <c r="U4" s="167" t="s">
        <v>10</v>
      </c>
      <c r="V4" s="167" t="s">
        <v>19</v>
      </c>
    </row>
    <row r="5" spans="1:22" s="161" customFormat="1" ht="25.5" customHeight="1" x14ac:dyDescent="0.3">
      <c r="A5" s="670" t="s">
        <v>330</v>
      </c>
      <c r="B5" s="670"/>
      <c r="C5" s="671">
        <v>2092</v>
      </c>
      <c r="D5" s="671">
        <v>47</v>
      </c>
      <c r="E5" s="671">
        <v>44</v>
      </c>
      <c r="F5" s="671">
        <v>21</v>
      </c>
      <c r="G5" s="671">
        <v>2204</v>
      </c>
      <c r="H5" s="671">
        <v>3631</v>
      </c>
      <c r="I5" s="671">
        <v>1773</v>
      </c>
      <c r="J5" s="671">
        <v>1184</v>
      </c>
      <c r="K5" s="671">
        <v>275</v>
      </c>
      <c r="L5" s="671">
        <v>6863</v>
      </c>
      <c r="M5" s="671">
        <v>4252</v>
      </c>
      <c r="N5" s="671">
        <v>2905</v>
      </c>
      <c r="O5" s="671">
        <v>1912</v>
      </c>
      <c r="P5" s="671">
        <v>362</v>
      </c>
      <c r="Q5" s="671">
        <v>9431</v>
      </c>
      <c r="R5" s="671">
        <v>9975</v>
      </c>
      <c r="S5" s="671">
        <v>4725</v>
      </c>
      <c r="T5" s="671">
        <v>3140</v>
      </c>
      <c r="U5" s="671">
        <v>658</v>
      </c>
      <c r="V5" s="671">
        <v>18498</v>
      </c>
    </row>
    <row r="6" spans="1:22" s="161" customFormat="1" ht="19.05" customHeight="1" x14ac:dyDescent="0.3">
      <c r="A6" s="680" t="s">
        <v>21</v>
      </c>
      <c r="B6" s="680"/>
      <c r="C6" s="681">
        <v>1742</v>
      </c>
      <c r="D6" s="681">
        <v>33</v>
      </c>
      <c r="E6" s="681">
        <v>16</v>
      </c>
      <c r="F6" s="681">
        <v>4</v>
      </c>
      <c r="G6" s="681">
        <v>1795</v>
      </c>
      <c r="H6" s="682">
        <v>2591</v>
      </c>
      <c r="I6" s="682">
        <v>1209</v>
      </c>
      <c r="J6" s="682">
        <v>530</v>
      </c>
      <c r="K6" s="682">
        <v>19</v>
      </c>
      <c r="L6" s="682">
        <v>4349</v>
      </c>
      <c r="M6" s="681">
        <v>3270</v>
      </c>
      <c r="N6" s="681">
        <v>2114</v>
      </c>
      <c r="O6" s="681">
        <v>870</v>
      </c>
      <c r="P6" s="681">
        <v>18</v>
      </c>
      <c r="Q6" s="681">
        <v>6272</v>
      </c>
      <c r="R6" s="682">
        <v>7603</v>
      </c>
      <c r="S6" s="682">
        <v>3356</v>
      </c>
      <c r="T6" s="682">
        <v>1416</v>
      </c>
      <c r="U6" s="682">
        <v>41</v>
      </c>
      <c r="V6" s="682">
        <v>12416</v>
      </c>
    </row>
    <row r="7" spans="1:22" s="161" customFormat="1" ht="19.05" customHeight="1" x14ac:dyDescent="0.3">
      <c r="A7" s="683" t="s">
        <v>22</v>
      </c>
      <c r="B7" s="683"/>
      <c r="C7" s="684">
        <v>325</v>
      </c>
      <c r="D7" s="684">
        <v>12</v>
      </c>
      <c r="E7" s="684">
        <v>21</v>
      </c>
      <c r="F7" s="684">
        <v>1</v>
      </c>
      <c r="G7" s="684">
        <v>359</v>
      </c>
      <c r="H7" s="685">
        <v>849</v>
      </c>
      <c r="I7" s="685">
        <v>469</v>
      </c>
      <c r="J7" s="685">
        <v>464</v>
      </c>
      <c r="K7" s="685">
        <v>78</v>
      </c>
      <c r="L7" s="685">
        <v>1860</v>
      </c>
      <c r="M7" s="684">
        <v>890</v>
      </c>
      <c r="N7" s="684">
        <v>705</v>
      </c>
      <c r="O7" s="684">
        <v>693</v>
      </c>
      <c r="P7" s="684">
        <v>61</v>
      </c>
      <c r="Q7" s="684">
        <v>2349</v>
      </c>
      <c r="R7" s="685">
        <v>2064</v>
      </c>
      <c r="S7" s="685">
        <v>1186</v>
      </c>
      <c r="T7" s="685">
        <v>1178</v>
      </c>
      <c r="U7" s="685">
        <v>140</v>
      </c>
      <c r="V7" s="685">
        <v>4568</v>
      </c>
    </row>
    <row r="8" spans="1:22" s="161" customFormat="1" ht="19.05" customHeight="1" x14ac:dyDescent="0.3">
      <c r="A8" s="683" t="s">
        <v>23</v>
      </c>
      <c r="B8" s="683"/>
      <c r="C8" s="684">
        <v>0</v>
      </c>
      <c r="D8" s="684">
        <v>1</v>
      </c>
      <c r="E8" s="684">
        <v>5</v>
      </c>
      <c r="F8" s="684">
        <v>14</v>
      </c>
      <c r="G8" s="684">
        <v>20</v>
      </c>
      <c r="H8" s="685">
        <v>4</v>
      </c>
      <c r="I8" s="685">
        <v>14</v>
      </c>
      <c r="J8" s="685">
        <v>145</v>
      </c>
      <c r="K8" s="685">
        <v>144</v>
      </c>
      <c r="L8" s="685">
        <v>307</v>
      </c>
      <c r="M8" s="684">
        <v>3</v>
      </c>
      <c r="N8" s="684">
        <v>34</v>
      </c>
      <c r="O8" s="684">
        <v>313</v>
      </c>
      <c r="P8" s="684">
        <v>252</v>
      </c>
      <c r="Q8" s="684">
        <v>602</v>
      </c>
      <c r="R8" s="685">
        <v>7</v>
      </c>
      <c r="S8" s="685">
        <v>49</v>
      </c>
      <c r="T8" s="685">
        <v>463</v>
      </c>
      <c r="U8" s="685">
        <v>410</v>
      </c>
      <c r="V8" s="685">
        <v>929</v>
      </c>
    </row>
    <row r="9" spans="1:22" s="161" customFormat="1" ht="19.05" customHeight="1" x14ac:dyDescent="0.3">
      <c r="A9" s="683" t="s">
        <v>24</v>
      </c>
      <c r="B9" s="683"/>
      <c r="C9" s="684">
        <v>8</v>
      </c>
      <c r="D9" s="684">
        <v>0</v>
      </c>
      <c r="E9" s="684">
        <v>0</v>
      </c>
      <c r="F9" s="684">
        <v>2</v>
      </c>
      <c r="G9" s="684">
        <v>10</v>
      </c>
      <c r="H9" s="685">
        <v>34</v>
      </c>
      <c r="I9" s="685">
        <v>26</v>
      </c>
      <c r="J9" s="685">
        <v>29</v>
      </c>
      <c r="K9" s="685">
        <v>25</v>
      </c>
      <c r="L9" s="685">
        <v>114</v>
      </c>
      <c r="M9" s="684">
        <v>13</v>
      </c>
      <c r="N9" s="684">
        <v>13</v>
      </c>
      <c r="O9" s="684">
        <v>23</v>
      </c>
      <c r="P9" s="684">
        <v>22</v>
      </c>
      <c r="Q9" s="684">
        <v>71</v>
      </c>
      <c r="R9" s="685">
        <v>55</v>
      </c>
      <c r="S9" s="685">
        <v>39</v>
      </c>
      <c r="T9" s="685">
        <v>52</v>
      </c>
      <c r="U9" s="685">
        <v>49</v>
      </c>
      <c r="V9" s="685">
        <v>195</v>
      </c>
    </row>
    <row r="10" spans="1:22" s="161" customFormat="1" ht="19.05" customHeight="1" x14ac:dyDescent="0.3">
      <c r="A10" s="683" t="s">
        <v>331</v>
      </c>
      <c r="B10" s="683"/>
      <c r="C10" s="684">
        <v>1</v>
      </c>
      <c r="D10" s="684">
        <v>0</v>
      </c>
      <c r="E10" s="684">
        <v>1</v>
      </c>
      <c r="F10" s="684">
        <v>0</v>
      </c>
      <c r="G10" s="684">
        <v>2</v>
      </c>
      <c r="H10" s="685">
        <v>1</v>
      </c>
      <c r="I10" s="685">
        <v>8</v>
      </c>
      <c r="J10" s="685">
        <v>9</v>
      </c>
      <c r="K10" s="685">
        <v>2</v>
      </c>
      <c r="L10" s="685">
        <v>20</v>
      </c>
      <c r="M10" s="684">
        <v>2</v>
      </c>
      <c r="N10" s="684">
        <v>2</v>
      </c>
      <c r="O10" s="684">
        <v>4</v>
      </c>
      <c r="P10" s="684">
        <v>3</v>
      </c>
      <c r="Q10" s="684">
        <v>11</v>
      </c>
      <c r="R10" s="685">
        <v>4</v>
      </c>
      <c r="S10" s="685">
        <v>10</v>
      </c>
      <c r="T10" s="685">
        <v>14</v>
      </c>
      <c r="U10" s="685">
        <v>5</v>
      </c>
      <c r="V10" s="685">
        <v>33</v>
      </c>
    </row>
    <row r="11" spans="1:22" s="161" customFormat="1" ht="19.05" customHeight="1" x14ac:dyDescent="0.3">
      <c r="A11" s="683" t="s">
        <v>529</v>
      </c>
      <c r="B11" s="683"/>
      <c r="C11" s="684">
        <v>0</v>
      </c>
      <c r="D11" s="684">
        <v>0</v>
      </c>
      <c r="E11" s="684">
        <v>0</v>
      </c>
      <c r="F11" s="684">
        <v>0</v>
      </c>
      <c r="G11" s="684">
        <v>0</v>
      </c>
      <c r="H11" s="685">
        <v>3</v>
      </c>
      <c r="I11" s="685">
        <v>6</v>
      </c>
      <c r="J11" s="685">
        <v>1</v>
      </c>
      <c r="K11" s="685">
        <v>0</v>
      </c>
      <c r="L11" s="685">
        <v>10</v>
      </c>
      <c r="M11" s="684">
        <v>6</v>
      </c>
      <c r="N11" s="684">
        <v>1</v>
      </c>
      <c r="O11" s="684">
        <v>1</v>
      </c>
      <c r="P11" s="684">
        <v>0</v>
      </c>
      <c r="Q11" s="684">
        <v>8</v>
      </c>
      <c r="R11" s="685">
        <v>9</v>
      </c>
      <c r="S11" s="685">
        <v>7</v>
      </c>
      <c r="T11" s="685">
        <v>2</v>
      </c>
      <c r="U11" s="685">
        <v>0</v>
      </c>
      <c r="V11" s="685">
        <v>18</v>
      </c>
    </row>
    <row r="12" spans="1:22" s="161" customFormat="1" ht="30" customHeight="1" x14ac:dyDescent="0.3">
      <c r="A12" s="686" t="s">
        <v>528</v>
      </c>
      <c r="B12" s="686"/>
      <c r="C12" s="687">
        <v>16</v>
      </c>
      <c r="D12" s="687">
        <v>1</v>
      </c>
      <c r="E12" s="687">
        <v>1</v>
      </c>
      <c r="F12" s="687">
        <v>0</v>
      </c>
      <c r="G12" s="687">
        <v>18</v>
      </c>
      <c r="H12" s="688">
        <v>149</v>
      </c>
      <c r="I12" s="688">
        <v>41</v>
      </c>
      <c r="J12" s="688">
        <v>6</v>
      </c>
      <c r="K12" s="688">
        <v>7</v>
      </c>
      <c r="L12" s="688">
        <v>203</v>
      </c>
      <c r="M12" s="687">
        <v>68</v>
      </c>
      <c r="N12" s="687">
        <v>36</v>
      </c>
      <c r="O12" s="687">
        <v>8</v>
      </c>
      <c r="P12" s="687">
        <v>6</v>
      </c>
      <c r="Q12" s="687">
        <v>118</v>
      </c>
      <c r="R12" s="688">
        <v>233</v>
      </c>
      <c r="S12" s="688">
        <v>78</v>
      </c>
      <c r="T12" s="688">
        <v>15</v>
      </c>
      <c r="U12" s="688">
        <v>13</v>
      </c>
      <c r="V12" s="688">
        <v>339</v>
      </c>
    </row>
    <row r="13" spans="1:22" s="161" customFormat="1" ht="30" customHeight="1" x14ac:dyDescent="0.3">
      <c r="A13" s="672" t="s">
        <v>527</v>
      </c>
      <c r="B13" s="672"/>
      <c r="C13" s="673">
        <v>0</v>
      </c>
      <c r="D13" s="673">
        <v>5</v>
      </c>
      <c r="E13" s="673">
        <v>30</v>
      </c>
      <c r="F13" s="673">
        <v>13</v>
      </c>
      <c r="G13" s="673">
        <v>48</v>
      </c>
      <c r="H13" s="673">
        <v>3</v>
      </c>
      <c r="I13" s="673">
        <v>173</v>
      </c>
      <c r="J13" s="673">
        <v>495</v>
      </c>
      <c r="K13" s="673">
        <v>250</v>
      </c>
      <c r="L13" s="673">
        <v>921</v>
      </c>
      <c r="M13" s="673">
        <v>1</v>
      </c>
      <c r="N13" s="673">
        <v>28</v>
      </c>
      <c r="O13" s="673">
        <v>106</v>
      </c>
      <c r="P13" s="673">
        <v>78</v>
      </c>
      <c r="Q13" s="673">
        <v>213</v>
      </c>
      <c r="R13" s="673">
        <v>4</v>
      </c>
      <c r="S13" s="673">
        <v>206</v>
      </c>
      <c r="T13" s="673">
        <v>631</v>
      </c>
      <c r="U13" s="673">
        <v>341</v>
      </c>
      <c r="V13" s="673">
        <v>1182</v>
      </c>
    </row>
    <row r="14" spans="1:22" s="161" customFormat="1" ht="19.05" customHeight="1" x14ac:dyDescent="0.3">
      <c r="A14" s="680" t="s">
        <v>29</v>
      </c>
      <c r="B14" s="680"/>
      <c r="C14" s="681">
        <v>0</v>
      </c>
      <c r="D14" s="681" t="s">
        <v>454</v>
      </c>
      <c r="E14" s="681">
        <v>18</v>
      </c>
      <c r="F14" s="681">
        <v>13</v>
      </c>
      <c r="G14" s="681">
        <v>34</v>
      </c>
      <c r="H14" s="682">
        <v>3</v>
      </c>
      <c r="I14" s="682">
        <v>118</v>
      </c>
      <c r="J14" s="682">
        <v>306</v>
      </c>
      <c r="K14" s="682">
        <v>172</v>
      </c>
      <c r="L14" s="682">
        <v>599</v>
      </c>
      <c r="M14" s="681">
        <v>0</v>
      </c>
      <c r="N14" s="681">
        <v>15</v>
      </c>
      <c r="O14" s="681">
        <v>60</v>
      </c>
      <c r="P14" s="681">
        <v>45</v>
      </c>
      <c r="Q14" s="681">
        <v>120</v>
      </c>
      <c r="R14" s="682">
        <v>3</v>
      </c>
      <c r="S14" s="682">
        <v>136</v>
      </c>
      <c r="T14" s="682">
        <v>384</v>
      </c>
      <c r="U14" s="682">
        <v>230</v>
      </c>
      <c r="V14" s="682">
        <v>753</v>
      </c>
    </row>
    <row r="15" spans="1:22" s="161" customFormat="1" ht="19.05" customHeight="1" x14ac:dyDescent="0.3">
      <c r="A15" s="686" t="s">
        <v>30</v>
      </c>
      <c r="B15" s="686"/>
      <c r="C15" s="687">
        <v>0</v>
      </c>
      <c r="D15" s="687">
        <v>2</v>
      </c>
      <c r="E15" s="687">
        <v>12</v>
      </c>
      <c r="F15" s="687">
        <v>0</v>
      </c>
      <c r="G15" s="687">
        <v>14</v>
      </c>
      <c r="H15" s="688">
        <v>0</v>
      </c>
      <c r="I15" s="688">
        <v>55</v>
      </c>
      <c r="J15" s="688">
        <v>189</v>
      </c>
      <c r="K15" s="688">
        <v>78</v>
      </c>
      <c r="L15" s="688">
        <v>322</v>
      </c>
      <c r="M15" s="687">
        <v>1</v>
      </c>
      <c r="N15" s="687">
        <v>13</v>
      </c>
      <c r="O15" s="687">
        <v>46</v>
      </c>
      <c r="P15" s="687">
        <v>33</v>
      </c>
      <c r="Q15" s="687">
        <v>93</v>
      </c>
      <c r="R15" s="688">
        <v>1</v>
      </c>
      <c r="S15" s="688">
        <v>70</v>
      </c>
      <c r="T15" s="688">
        <v>247</v>
      </c>
      <c r="U15" s="688">
        <v>111</v>
      </c>
      <c r="V15" s="688">
        <v>429</v>
      </c>
    </row>
    <row r="16" spans="1:22" s="161" customFormat="1" ht="25.5" customHeight="1" x14ac:dyDescent="0.3">
      <c r="A16" s="674" t="s">
        <v>316</v>
      </c>
      <c r="B16" s="674"/>
      <c r="C16" s="675">
        <v>1</v>
      </c>
      <c r="D16" s="675">
        <v>1</v>
      </c>
      <c r="E16" s="675">
        <v>10</v>
      </c>
      <c r="F16" s="675">
        <v>6</v>
      </c>
      <c r="G16" s="675">
        <v>18</v>
      </c>
      <c r="H16" s="675">
        <v>28</v>
      </c>
      <c r="I16" s="675">
        <v>117</v>
      </c>
      <c r="J16" s="675">
        <v>430</v>
      </c>
      <c r="K16" s="675">
        <v>351</v>
      </c>
      <c r="L16" s="675">
        <v>926</v>
      </c>
      <c r="M16" s="675">
        <v>80</v>
      </c>
      <c r="N16" s="675">
        <v>500</v>
      </c>
      <c r="O16" s="675">
        <v>1801</v>
      </c>
      <c r="P16" s="675">
        <v>945</v>
      </c>
      <c r="Q16" s="675">
        <v>3326</v>
      </c>
      <c r="R16" s="675">
        <v>109</v>
      </c>
      <c r="S16" s="675">
        <v>618</v>
      </c>
      <c r="T16" s="675">
        <v>2241</v>
      </c>
      <c r="U16" s="675">
        <v>1302</v>
      </c>
      <c r="V16" s="675">
        <v>4270</v>
      </c>
    </row>
    <row r="17" spans="1:22" s="161" customFormat="1" ht="19.05" customHeight="1" x14ac:dyDescent="0.3">
      <c r="A17" s="680" t="s">
        <v>32</v>
      </c>
      <c r="B17" s="680"/>
      <c r="C17" s="681">
        <v>0</v>
      </c>
      <c r="D17" s="681">
        <v>1</v>
      </c>
      <c r="E17" s="681">
        <v>2</v>
      </c>
      <c r="F17" s="681">
        <v>1</v>
      </c>
      <c r="G17" s="681">
        <v>4</v>
      </c>
      <c r="H17" s="682">
        <v>20</v>
      </c>
      <c r="I17" s="682">
        <v>20</v>
      </c>
      <c r="J17" s="682">
        <v>54</v>
      </c>
      <c r="K17" s="682">
        <v>14</v>
      </c>
      <c r="L17" s="682">
        <v>108</v>
      </c>
      <c r="M17" s="681">
        <v>15</v>
      </c>
      <c r="N17" s="681">
        <v>76</v>
      </c>
      <c r="O17" s="681">
        <v>213</v>
      </c>
      <c r="P17" s="681">
        <v>24</v>
      </c>
      <c r="Q17" s="681">
        <v>328</v>
      </c>
      <c r="R17" s="682">
        <v>35</v>
      </c>
      <c r="S17" s="682">
        <v>97</v>
      </c>
      <c r="T17" s="682">
        <v>269</v>
      </c>
      <c r="U17" s="682">
        <v>39</v>
      </c>
      <c r="V17" s="682">
        <v>440</v>
      </c>
    </row>
    <row r="18" spans="1:22" s="161" customFormat="1" ht="19.05" customHeight="1" x14ac:dyDescent="0.3">
      <c r="A18" s="683" t="s">
        <v>33</v>
      </c>
      <c r="B18" s="683"/>
      <c r="C18" s="684">
        <v>0</v>
      </c>
      <c r="D18" s="684">
        <v>0</v>
      </c>
      <c r="E18" s="684">
        <v>0</v>
      </c>
      <c r="F18" s="684">
        <v>0</v>
      </c>
      <c r="G18" s="684">
        <v>0</v>
      </c>
      <c r="H18" s="685">
        <v>1</v>
      </c>
      <c r="I18" s="685">
        <v>13</v>
      </c>
      <c r="J18" s="685">
        <v>58</v>
      </c>
      <c r="K18" s="685">
        <v>28</v>
      </c>
      <c r="L18" s="685">
        <v>100</v>
      </c>
      <c r="M18" s="684">
        <v>10</v>
      </c>
      <c r="N18" s="684">
        <v>58</v>
      </c>
      <c r="O18" s="684">
        <v>270</v>
      </c>
      <c r="P18" s="684">
        <v>80</v>
      </c>
      <c r="Q18" s="684">
        <v>418</v>
      </c>
      <c r="R18" s="685">
        <v>11</v>
      </c>
      <c r="S18" s="685">
        <v>71</v>
      </c>
      <c r="T18" s="685">
        <v>328</v>
      </c>
      <c r="U18" s="685">
        <v>108</v>
      </c>
      <c r="V18" s="685">
        <v>518</v>
      </c>
    </row>
    <row r="19" spans="1:22" s="161" customFormat="1" ht="30" customHeight="1" x14ac:dyDescent="0.3">
      <c r="A19" s="686" t="s">
        <v>530</v>
      </c>
      <c r="B19" s="686"/>
      <c r="C19" s="687">
        <v>1</v>
      </c>
      <c r="D19" s="687">
        <v>0</v>
      </c>
      <c r="E19" s="687">
        <v>8</v>
      </c>
      <c r="F19" s="687">
        <v>5</v>
      </c>
      <c r="G19" s="687">
        <v>14</v>
      </c>
      <c r="H19" s="688">
        <v>7</v>
      </c>
      <c r="I19" s="688">
        <v>84</v>
      </c>
      <c r="J19" s="688">
        <v>318</v>
      </c>
      <c r="K19" s="688">
        <v>309</v>
      </c>
      <c r="L19" s="688">
        <v>718</v>
      </c>
      <c r="M19" s="687">
        <v>55</v>
      </c>
      <c r="N19" s="687">
        <v>366</v>
      </c>
      <c r="O19" s="687">
        <v>1318</v>
      </c>
      <c r="P19" s="687">
        <v>841</v>
      </c>
      <c r="Q19" s="687">
        <v>2580</v>
      </c>
      <c r="R19" s="688">
        <v>63</v>
      </c>
      <c r="S19" s="688">
        <v>450</v>
      </c>
      <c r="T19" s="688">
        <v>1644</v>
      </c>
      <c r="U19" s="688">
        <v>1155</v>
      </c>
      <c r="V19" s="688">
        <v>3312</v>
      </c>
    </row>
    <row r="20" spans="1:22" s="161" customFormat="1" ht="25.5" customHeight="1" x14ac:dyDescent="0.3">
      <c r="A20" s="676" t="s">
        <v>317</v>
      </c>
      <c r="B20" s="676"/>
      <c r="C20" s="677">
        <v>0</v>
      </c>
      <c r="D20" s="677">
        <v>0</v>
      </c>
      <c r="E20" s="677">
        <v>0</v>
      </c>
      <c r="F20" s="677">
        <v>0</v>
      </c>
      <c r="G20" s="677">
        <v>0</v>
      </c>
      <c r="H20" s="677">
        <v>1</v>
      </c>
      <c r="I20" s="677">
        <v>23</v>
      </c>
      <c r="J20" s="677">
        <v>73</v>
      </c>
      <c r="K20" s="677">
        <v>128</v>
      </c>
      <c r="L20" s="677">
        <v>225</v>
      </c>
      <c r="M20" s="677">
        <v>32</v>
      </c>
      <c r="N20" s="677">
        <v>251</v>
      </c>
      <c r="O20" s="677">
        <v>1048</v>
      </c>
      <c r="P20" s="677">
        <v>882</v>
      </c>
      <c r="Q20" s="677">
        <v>2213</v>
      </c>
      <c r="R20" s="677">
        <v>33</v>
      </c>
      <c r="S20" s="677">
        <v>274</v>
      </c>
      <c r="T20" s="677">
        <v>1121</v>
      </c>
      <c r="U20" s="677">
        <v>1010</v>
      </c>
      <c r="V20" s="677">
        <v>2438</v>
      </c>
    </row>
    <row r="21" spans="1:22" s="161" customFormat="1" ht="19.05" customHeight="1" x14ac:dyDescent="0.3">
      <c r="A21" s="680" t="s">
        <v>36</v>
      </c>
      <c r="B21" s="680"/>
      <c r="C21" s="681">
        <v>0</v>
      </c>
      <c r="D21" s="681">
        <v>0</v>
      </c>
      <c r="E21" s="681">
        <v>0</v>
      </c>
      <c r="F21" s="681">
        <v>0</v>
      </c>
      <c r="G21" s="681">
        <v>0</v>
      </c>
      <c r="H21" s="682">
        <v>0</v>
      </c>
      <c r="I21" s="682">
        <v>4</v>
      </c>
      <c r="J21" s="682">
        <v>4</v>
      </c>
      <c r="K21" s="682">
        <v>1</v>
      </c>
      <c r="L21" s="682">
        <v>9</v>
      </c>
      <c r="M21" s="681">
        <v>2</v>
      </c>
      <c r="N21" s="681">
        <v>16</v>
      </c>
      <c r="O21" s="681">
        <v>25</v>
      </c>
      <c r="P21" s="681">
        <v>4</v>
      </c>
      <c r="Q21" s="681">
        <v>47</v>
      </c>
      <c r="R21" s="682">
        <v>2</v>
      </c>
      <c r="S21" s="682">
        <v>20</v>
      </c>
      <c r="T21" s="682">
        <v>29</v>
      </c>
      <c r="U21" s="682">
        <v>5</v>
      </c>
      <c r="V21" s="682">
        <v>56</v>
      </c>
    </row>
    <row r="22" spans="1:22" s="161" customFormat="1" ht="19.05" customHeight="1" x14ac:dyDescent="0.3">
      <c r="A22" s="683" t="s">
        <v>37</v>
      </c>
      <c r="B22" s="683"/>
      <c r="C22" s="684">
        <v>0</v>
      </c>
      <c r="D22" s="684">
        <v>0</v>
      </c>
      <c r="E22" s="684">
        <v>0</v>
      </c>
      <c r="F22" s="684">
        <v>0</v>
      </c>
      <c r="G22" s="684">
        <v>0</v>
      </c>
      <c r="H22" s="685">
        <v>1</v>
      </c>
      <c r="I22" s="685">
        <v>4</v>
      </c>
      <c r="J22" s="685">
        <v>12</v>
      </c>
      <c r="K22" s="685">
        <v>11</v>
      </c>
      <c r="L22" s="685">
        <v>28</v>
      </c>
      <c r="M22" s="684">
        <v>8</v>
      </c>
      <c r="N22" s="684">
        <v>61</v>
      </c>
      <c r="O22" s="684">
        <v>111</v>
      </c>
      <c r="P22" s="684">
        <v>55</v>
      </c>
      <c r="Q22" s="684">
        <v>235</v>
      </c>
      <c r="R22" s="685">
        <v>9</v>
      </c>
      <c r="S22" s="685">
        <v>65</v>
      </c>
      <c r="T22" s="685">
        <v>123</v>
      </c>
      <c r="U22" s="685">
        <v>66</v>
      </c>
      <c r="V22" s="685">
        <v>263</v>
      </c>
    </row>
    <row r="23" spans="1:22" s="161" customFormat="1" ht="19.05" customHeight="1" x14ac:dyDescent="0.3">
      <c r="A23" s="686" t="s">
        <v>531</v>
      </c>
      <c r="B23" s="686"/>
      <c r="C23" s="687">
        <v>0</v>
      </c>
      <c r="D23" s="687">
        <v>0</v>
      </c>
      <c r="E23" s="687">
        <v>0</v>
      </c>
      <c r="F23" s="687">
        <v>0</v>
      </c>
      <c r="G23" s="687">
        <v>0</v>
      </c>
      <c r="H23" s="688">
        <v>0</v>
      </c>
      <c r="I23" s="688">
        <v>15</v>
      </c>
      <c r="J23" s="688">
        <v>57</v>
      </c>
      <c r="K23" s="688">
        <v>116</v>
      </c>
      <c r="L23" s="688">
        <v>188</v>
      </c>
      <c r="M23" s="687">
        <v>22</v>
      </c>
      <c r="N23" s="687">
        <v>174</v>
      </c>
      <c r="O23" s="687">
        <v>912</v>
      </c>
      <c r="P23" s="687">
        <v>823</v>
      </c>
      <c r="Q23" s="687">
        <v>1931</v>
      </c>
      <c r="R23" s="688">
        <v>22</v>
      </c>
      <c r="S23" s="688">
        <v>189</v>
      </c>
      <c r="T23" s="688">
        <v>969</v>
      </c>
      <c r="U23" s="688">
        <v>939</v>
      </c>
      <c r="V23" s="688">
        <v>2119</v>
      </c>
    </row>
    <row r="24" spans="1:22" s="161" customFormat="1" ht="25.5" customHeight="1" x14ac:dyDescent="0.3">
      <c r="A24" s="678" t="s">
        <v>332</v>
      </c>
      <c r="B24" s="678"/>
      <c r="C24" s="679">
        <v>2</v>
      </c>
      <c r="D24" s="679">
        <v>0</v>
      </c>
      <c r="E24" s="679">
        <v>2</v>
      </c>
      <c r="F24" s="679">
        <v>3</v>
      </c>
      <c r="G24" s="679">
        <v>7</v>
      </c>
      <c r="H24" s="679">
        <v>5</v>
      </c>
      <c r="I24" s="679">
        <v>53</v>
      </c>
      <c r="J24" s="679">
        <v>81</v>
      </c>
      <c r="K24" s="679">
        <v>100</v>
      </c>
      <c r="L24" s="679">
        <v>239</v>
      </c>
      <c r="M24" s="679">
        <v>50</v>
      </c>
      <c r="N24" s="679">
        <v>237</v>
      </c>
      <c r="O24" s="679">
        <v>475</v>
      </c>
      <c r="P24" s="679">
        <v>256</v>
      </c>
      <c r="Q24" s="679">
        <v>1018</v>
      </c>
      <c r="R24" s="679">
        <v>57</v>
      </c>
      <c r="S24" s="679">
        <v>290</v>
      </c>
      <c r="T24" s="679">
        <v>558</v>
      </c>
      <c r="U24" s="679">
        <v>359</v>
      </c>
      <c r="V24" s="679">
        <v>1264</v>
      </c>
    </row>
    <row r="25" spans="1:22" s="161" customFormat="1" ht="19.05" customHeight="1" x14ac:dyDescent="0.3">
      <c r="A25" s="680" t="s">
        <v>40</v>
      </c>
      <c r="B25" s="680"/>
      <c r="C25" s="681">
        <v>0</v>
      </c>
      <c r="D25" s="681">
        <v>0</v>
      </c>
      <c r="E25" s="681">
        <v>2</v>
      </c>
      <c r="F25" s="681">
        <v>3</v>
      </c>
      <c r="G25" s="681">
        <v>5</v>
      </c>
      <c r="H25" s="682">
        <v>0</v>
      </c>
      <c r="I25" s="682">
        <v>0</v>
      </c>
      <c r="J25" s="682">
        <v>1</v>
      </c>
      <c r="K25" s="682">
        <v>44</v>
      </c>
      <c r="L25" s="682">
        <v>45</v>
      </c>
      <c r="M25" s="681">
        <v>0</v>
      </c>
      <c r="N25" s="681">
        <v>1</v>
      </c>
      <c r="O25" s="681">
        <v>27</v>
      </c>
      <c r="P25" s="681">
        <v>75</v>
      </c>
      <c r="Q25" s="681">
        <v>103</v>
      </c>
      <c r="R25" s="682">
        <v>0</v>
      </c>
      <c r="S25" s="682">
        <v>1</v>
      </c>
      <c r="T25" s="682">
        <v>30</v>
      </c>
      <c r="U25" s="682">
        <v>122</v>
      </c>
      <c r="V25" s="682">
        <v>153</v>
      </c>
    </row>
    <row r="26" spans="1:22" s="161" customFormat="1" ht="30" customHeight="1" x14ac:dyDescent="0.3">
      <c r="A26" s="683" t="s">
        <v>41</v>
      </c>
      <c r="B26" s="683"/>
      <c r="C26" s="684">
        <v>0</v>
      </c>
      <c r="D26" s="684">
        <v>0</v>
      </c>
      <c r="E26" s="684">
        <v>0</v>
      </c>
      <c r="F26" s="684">
        <v>0</v>
      </c>
      <c r="G26" s="684">
        <v>0</v>
      </c>
      <c r="H26" s="685">
        <v>0</v>
      </c>
      <c r="I26" s="685">
        <v>4</v>
      </c>
      <c r="J26" s="685">
        <v>10</v>
      </c>
      <c r="K26" s="685">
        <v>12</v>
      </c>
      <c r="L26" s="685">
        <v>26</v>
      </c>
      <c r="M26" s="684">
        <v>0</v>
      </c>
      <c r="N26" s="684">
        <v>0</v>
      </c>
      <c r="O26" s="684">
        <v>3</v>
      </c>
      <c r="P26" s="684">
        <v>27</v>
      </c>
      <c r="Q26" s="684">
        <v>30</v>
      </c>
      <c r="R26" s="685">
        <v>0</v>
      </c>
      <c r="S26" s="685">
        <v>4</v>
      </c>
      <c r="T26" s="685">
        <v>13</v>
      </c>
      <c r="U26" s="685">
        <v>39</v>
      </c>
      <c r="V26" s="685">
        <v>56</v>
      </c>
    </row>
    <row r="27" spans="1:22" s="161" customFormat="1" ht="19.05" customHeight="1" x14ac:dyDescent="0.3">
      <c r="A27" s="683" t="s">
        <v>42</v>
      </c>
      <c r="B27" s="683"/>
      <c r="C27" s="684">
        <v>0</v>
      </c>
      <c r="D27" s="684">
        <v>0</v>
      </c>
      <c r="E27" s="684">
        <v>0</v>
      </c>
      <c r="F27" s="684">
        <v>0</v>
      </c>
      <c r="G27" s="684">
        <v>0</v>
      </c>
      <c r="H27" s="685">
        <v>0</v>
      </c>
      <c r="I27" s="685">
        <v>4</v>
      </c>
      <c r="J27" s="685">
        <v>24</v>
      </c>
      <c r="K27" s="685">
        <v>27</v>
      </c>
      <c r="L27" s="685">
        <v>55</v>
      </c>
      <c r="M27" s="684">
        <v>0</v>
      </c>
      <c r="N27" s="684">
        <v>8</v>
      </c>
      <c r="O27" s="684">
        <v>46</v>
      </c>
      <c r="P27" s="684">
        <v>66</v>
      </c>
      <c r="Q27" s="684">
        <v>120</v>
      </c>
      <c r="R27" s="685">
        <v>0</v>
      </c>
      <c r="S27" s="685">
        <v>12</v>
      </c>
      <c r="T27" s="685">
        <v>70</v>
      </c>
      <c r="U27" s="685">
        <v>93</v>
      </c>
      <c r="V27" s="685">
        <v>175</v>
      </c>
    </row>
    <row r="28" spans="1:22" s="161" customFormat="1" ht="30" customHeight="1" x14ac:dyDescent="0.3">
      <c r="A28" s="683" t="s">
        <v>43</v>
      </c>
      <c r="B28" s="683"/>
      <c r="C28" s="684">
        <v>0</v>
      </c>
      <c r="D28" s="684">
        <v>0</v>
      </c>
      <c r="E28" s="684">
        <v>0</v>
      </c>
      <c r="F28" s="684">
        <v>0</v>
      </c>
      <c r="G28" s="684">
        <v>0</v>
      </c>
      <c r="H28" s="685">
        <v>3</v>
      </c>
      <c r="I28" s="685">
        <v>23</v>
      </c>
      <c r="J28" s="685">
        <v>33</v>
      </c>
      <c r="K28" s="685">
        <v>6</v>
      </c>
      <c r="L28" s="685">
        <v>65</v>
      </c>
      <c r="M28" s="684">
        <v>16</v>
      </c>
      <c r="N28" s="684">
        <v>144</v>
      </c>
      <c r="O28" s="684">
        <v>227</v>
      </c>
      <c r="P28" s="684">
        <v>43</v>
      </c>
      <c r="Q28" s="684">
        <v>430</v>
      </c>
      <c r="R28" s="685">
        <v>19</v>
      </c>
      <c r="S28" s="685">
        <v>167</v>
      </c>
      <c r="T28" s="685">
        <v>260</v>
      </c>
      <c r="U28" s="685">
        <v>49</v>
      </c>
      <c r="V28" s="685">
        <v>495</v>
      </c>
    </row>
    <row r="29" spans="1:22" s="161" customFormat="1" ht="30" customHeight="1" x14ac:dyDescent="0.3">
      <c r="A29" s="683" t="s">
        <v>44</v>
      </c>
      <c r="B29" s="683"/>
      <c r="C29" s="684">
        <v>0</v>
      </c>
      <c r="D29" s="684">
        <v>0</v>
      </c>
      <c r="E29" s="684">
        <v>0</v>
      </c>
      <c r="F29" s="684">
        <v>0</v>
      </c>
      <c r="G29" s="684">
        <v>0</v>
      </c>
      <c r="H29" s="685">
        <v>0</v>
      </c>
      <c r="I29" s="685">
        <v>1</v>
      </c>
      <c r="J29" s="685">
        <v>2</v>
      </c>
      <c r="K29" s="685">
        <v>3</v>
      </c>
      <c r="L29" s="685">
        <v>6</v>
      </c>
      <c r="M29" s="684">
        <v>13</v>
      </c>
      <c r="N29" s="684">
        <v>54</v>
      </c>
      <c r="O29" s="684">
        <v>132</v>
      </c>
      <c r="P29" s="684">
        <v>27</v>
      </c>
      <c r="Q29" s="684">
        <v>226</v>
      </c>
      <c r="R29" s="685">
        <v>13</v>
      </c>
      <c r="S29" s="685">
        <v>55</v>
      </c>
      <c r="T29" s="685">
        <v>134</v>
      </c>
      <c r="U29" s="685">
        <v>30</v>
      </c>
      <c r="V29" s="685">
        <v>232</v>
      </c>
    </row>
    <row r="30" spans="1:22" s="161" customFormat="1" ht="19.05" customHeight="1" x14ac:dyDescent="0.3">
      <c r="A30" s="683" t="s">
        <v>333</v>
      </c>
      <c r="B30" s="683"/>
      <c r="C30" s="684">
        <v>2</v>
      </c>
      <c r="D30" s="684">
        <v>0</v>
      </c>
      <c r="E30" s="684">
        <v>0</v>
      </c>
      <c r="F30" s="684">
        <v>0</v>
      </c>
      <c r="G30" s="684">
        <v>2</v>
      </c>
      <c r="H30" s="685">
        <v>1</v>
      </c>
      <c r="I30" s="685">
        <v>18</v>
      </c>
      <c r="J30" s="685">
        <v>8</v>
      </c>
      <c r="K30" s="685">
        <v>6</v>
      </c>
      <c r="L30" s="685">
        <v>33</v>
      </c>
      <c r="M30" s="684">
        <v>11</v>
      </c>
      <c r="N30" s="684">
        <v>13</v>
      </c>
      <c r="O30" s="684">
        <v>22</v>
      </c>
      <c r="P30" s="684">
        <v>15</v>
      </c>
      <c r="Q30" s="684">
        <v>61</v>
      </c>
      <c r="R30" s="685">
        <v>14</v>
      </c>
      <c r="S30" s="685">
        <v>31</v>
      </c>
      <c r="T30" s="685">
        <v>30</v>
      </c>
      <c r="U30" s="685">
        <v>21</v>
      </c>
      <c r="V30" s="685">
        <v>96</v>
      </c>
    </row>
    <row r="31" spans="1:22" s="161" customFormat="1" ht="30" customHeight="1" x14ac:dyDescent="0.3">
      <c r="A31" s="686" t="s">
        <v>334</v>
      </c>
      <c r="B31" s="686"/>
      <c r="C31" s="687">
        <v>0</v>
      </c>
      <c r="D31" s="687">
        <v>0</v>
      </c>
      <c r="E31" s="687">
        <v>0</v>
      </c>
      <c r="F31" s="687">
        <v>0</v>
      </c>
      <c r="G31" s="687">
        <v>0</v>
      </c>
      <c r="H31" s="688">
        <v>1</v>
      </c>
      <c r="I31" s="688">
        <v>3</v>
      </c>
      <c r="J31" s="688">
        <v>3</v>
      </c>
      <c r="K31" s="688">
        <v>2</v>
      </c>
      <c r="L31" s="688">
        <v>9</v>
      </c>
      <c r="M31" s="687">
        <v>10</v>
      </c>
      <c r="N31" s="687">
        <v>17</v>
      </c>
      <c r="O31" s="687">
        <v>18</v>
      </c>
      <c r="P31" s="687">
        <v>3</v>
      </c>
      <c r="Q31" s="687">
        <v>48</v>
      </c>
      <c r="R31" s="688">
        <v>11</v>
      </c>
      <c r="S31" s="689">
        <v>20</v>
      </c>
      <c r="T31" s="688">
        <v>21</v>
      </c>
      <c r="U31" s="688">
        <v>5</v>
      </c>
      <c r="V31" s="688">
        <v>57</v>
      </c>
    </row>
    <row r="32" spans="1:22" s="161" customFormat="1" ht="25.5" customHeight="1" x14ac:dyDescent="0.3">
      <c r="A32" s="690" t="s">
        <v>16</v>
      </c>
      <c r="B32" s="690"/>
      <c r="C32" s="691">
        <v>0</v>
      </c>
      <c r="D32" s="691">
        <v>0</v>
      </c>
      <c r="E32" s="691">
        <v>0</v>
      </c>
      <c r="F32" s="691">
        <v>0</v>
      </c>
      <c r="G32" s="691">
        <v>0</v>
      </c>
      <c r="H32" s="691">
        <v>0</v>
      </c>
      <c r="I32" s="691">
        <v>5</v>
      </c>
      <c r="J32" s="691">
        <v>2</v>
      </c>
      <c r="K32" s="691">
        <v>1</v>
      </c>
      <c r="L32" s="691">
        <v>8</v>
      </c>
      <c r="M32" s="691">
        <v>0</v>
      </c>
      <c r="N32" s="691">
        <v>0</v>
      </c>
      <c r="O32" s="691">
        <v>0</v>
      </c>
      <c r="P32" s="691">
        <v>2</v>
      </c>
      <c r="Q32" s="691">
        <v>2</v>
      </c>
      <c r="R32" s="691">
        <v>0</v>
      </c>
      <c r="S32" s="691">
        <v>5</v>
      </c>
      <c r="T32" s="691">
        <v>2</v>
      </c>
      <c r="U32" s="691">
        <v>3</v>
      </c>
      <c r="V32" s="691">
        <v>10</v>
      </c>
    </row>
    <row r="33" spans="1:22" s="161" customFormat="1" ht="25.5" customHeight="1" x14ac:dyDescent="0.3">
      <c r="A33" s="692" t="s">
        <v>57</v>
      </c>
      <c r="B33" s="692"/>
      <c r="C33" s="693">
        <v>0</v>
      </c>
      <c r="D33" s="693">
        <v>0</v>
      </c>
      <c r="E33" s="693">
        <v>0</v>
      </c>
      <c r="F33" s="693">
        <v>0</v>
      </c>
      <c r="G33" s="693">
        <v>0</v>
      </c>
      <c r="H33" s="693">
        <v>0</v>
      </c>
      <c r="I33" s="693">
        <v>3</v>
      </c>
      <c r="J33" s="693">
        <v>5</v>
      </c>
      <c r="K33" s="693">
        <v>0</v>
      </c>
      <c r="L33" s="693">
        <v>8</v>
      </c>
      <c r="M33" s="693">
        <v>3</v>
      </c>
      <c r="N33" s="693">
        <v>8</v>
      </c>
      <c r="O33" s="693">
        <v>8</v>
      </c>
      <c r="P33" s="693">
        <v>2</v>
      </c>
      <c r="Q33" s="693">
        <v>21</v>
      </c>
      <c r="R33" s="693">
        <v>3</v>
      </c>
      <c r="S33" s="693">
        <v>11</v>
      </c>
      <c r="T33" s="693">
        <v>13</v>
      </c>
      <c r="U33" s="693">
        <v>2</v>
      </c>
      <c r="V33" s="693">
        <v>29</v>
      </c>
    </row>
    <row r="34" spans="1:22" s="161" customFormat="1" ht="25.5" customHeight="1" thickBot="1" x14ac:dyDescent="0.35">
      <c r="A34" s="694"/>
      <c r="B34" s="694"/>
      <c r="C34" s="695">
        <v>2095</v>
      </c>
      <c r="D34" s="695">
        <v>53</v>
      </c>
      <c r="E34" s="695">
        <v>86</v>
      </c>
      <c r="F34" s="695">
        <v>43</v>
      </c>
      <c r="G34" s="695">
        <v>2277</v>
      </c>
      <c r="H34" s="695">
        <v>3668</v>
      </c>
      <c r="I34" s="695">
        <v>2147</v>
      </c>
      <c r="J34" s="695">
        <v>2270</v>
      </c>
      <c r="K34" s="695">
        <v>1105</v>
      </c>
      <c r="L34" s="695">
        <v>9190</v>
      </c>
      <c r="M34" s="695">
        <v>4418</v>
      </c>
      <c r="N34" s="695">
        <v>3929</v>
      </c>
      <c r="O34" s="695">
        <v>5350</v>
      </c>
      <c r="P34" s="695">
        <v>2527</v>
      </c>
      <c r="Q34" s="695">
        <v>16224</v>
      </c>
      <c r="R34" s="695">
        <v>10181</v>
      </c>
      <c r="S34" s="695">
        <v>6129</v>
      </c>
      <c r="T34" s="695">
        <v>7706</v>
      </c>
      <c r="U34" s="695">
        <v>3675</v>
      </c>
      <c r="V34" s="695">
        <v>27691</v>
      </c>
    </row>
    <row r="35" spans="1:22" s="18" customFormat="1" ht="25.5" customHeight="1" x14ac:dyDescent="0.25">
      <c r="A35" s="428" t="s">
        <v>409</v>
      </c>
      <c r="B35" s="428"/>
      <c r="C35" s="23"/>
      <c r="D35" s="23"/>
      <c r="E35" s="23"/>
      <c r="F35" s="23"/>
      <c r="G35" s="23"/>
      <c r="H35" s="23"/>
      <c r="I35" s="23"/>
      <c r="J35" s="23"/>
      <c r="K35" s="23"/>
      <c r="L35" s="23"/>
      <c r="M35" s="23"/>
      <c r="N35" s="23"/>
      <c r="O35" s="23"/>
      <c r="P35" s="23"/>
      <c r="Q35" s="23"/>
      <c r="R35" s="23"/>
      <c r="S35" s="23"/>
      <c r="T35" s="23"/>
      <c r="U35" s="23"/>
    </row>
  </sheetData>
  <mergeCells count="5">
    <mergeCell ref="A1:F1"/>
    <mergeCell ref="C3:G3"/>
    <mergeCell ref="H3:L3"/>
    <mergeCell ref="M3:Q3"/>
    <mergeCell ref="R3:V3"/>
  </mergeCells>
  <printOptions horizontalCentered="1"/>
  <pageMargins left="0.19685039370078741" right="0.19685039370078741" top="0.39370078740157483" bottom="0.19685039370078741" header="0.11811023622047245"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view="pageBreakPreview" zoomScaleNormal="100" zoomScaleSheetLayoutView="100" workbookViewId="0">
      <selection activeCell="U10" sqref="U10"/>
    </sheetView>
  </sheetViews>
  <sheetFormatPr defaultRowHeight="14.4" x14ac:dyDescent="0.3"/>
  <cols>
    <col min="2" max="2" width="7.5546875" customWidth="1"/>
    <col min="3" max="3" width="7" customWidth="1"/>
    <col min="4" max="4" width="7.88671875" customWidth="1"/>
    <col min="5" max="5" width="6.88671875" customWidth="1"/>
    <col min="6" max="6" width="7.88671875" customWidth="1"/>
    <col min="7" max="8" width="7.44140625" customWidth="1"/>
    <col min="9" max="9" width="7.5546875" customWidth="1"/>
    <col min="10" max="10" width="6.5546875" customWidth="1"/>
    <col min="11" max="12" width="7.109375" customWidth="1"/>
    <col min="13" max="13" width="7.44140625" customWidth="1"/>
    <col min="14" max="14" width="7.88671875" customWidth="1"/>
    <col min="15" max="15" width="8.33203125" customWidth="1"/>
    <col min="16" max="16" width="7.44140625" customWidth="1"/>
    <col min="17" max="17" width="7.33203125" customWidth="1"/>
  </cols>
  <sheetData>
    <row r="1" spans="1:17" s="516" customFormat="1" ht="30" customHeight="1" x14ac:dyDescent="0.3">
      <c r="A1" s="376" t="s">
        <v>385</v>
      </c>
      <c r="B1" s="376"/>
      <c r="C1" s="376"/>
      <c r="D1" s="376"/>
      <c r="E1" s="376"/>
      <c r="F1" s="376"/>
      <c r="G1" s="376"/>
      <c r="H1" s="376"/>
      <c r="I1" s="376"/>
      <c r="J1" s="376"/>
      <c r="K1" s="376"/>
      <c r="L1" s="376"/>
      <c r="M1" s="376"/>
    </row>
    <row r="2" spans="1:17" s="98" customFormat="1" ht="19.95" customHeight="1" x14ac:dyDescent="0.3">
      <c r="A2" s="6"/>
      <c r="B2" s="709" t="s">
        <v>335</v>
      </c>
      <c r="C2" s="709"/>
      <c r="D2" s="709"/>
      <c r="E2" s="339"/>
      <c r="F2" s="707" t="s">
        <v>336</v>
      </c>
      <c r="G2" s="707"/>
      <c r="H2" s="707"/>
      <c r="I2" s="339"/>
      <c r="J2" s="707" t="s">
        <v>337</v>
      </c>
      <c r="K2" s="707"/>
      <c r="L2" s="707"/>
      <c r="M2" s="339"/>
      <c r="N2" s="707" t="s">
        <v>106</v>
      </c>
      <c r="O2" s="707"/>
      <c r="P2" s="707"/>
      <c r="Q2" s="339"/>
    </row>
    <row r="3" spans="1:17" s="98" customFormat="1" ht="19.95" customHeight="1" x14ac:dyDescent="0.3">
      <c r="A3" s="572" t="s">
        <v>342</v>
      </c>
      <c r="B3" s="445">
        <v>1974</v>
      </c>
      <c r="C3" s="445">
        <v>1981</v>
      </c>
      <c r="D3" s="445">
        <v>1996</v>
      </c>
      <c r="E3" s="445">
        <v>2013</v>
      </c>
      <c r="F3" s="446">
        <v>1974</v>
      </c>
      <c r="G3" s="446">
        <v>1981</v>
      </c>
      <c r="H3" s="446">
        <v>1996</v>
      </c>
      <c r="I3" s="446">
        <v>2013</v>
      </c>
      <c r="J3" s="445">
        <v>1974</v>
      </c>
      <c r="K3" s="445">
        <v>1981</v>
      </c>
      <c r="L3" s="445">
        <v>1996</v>
      </c>
      <c r="M3" s="445">
        <v>2013</v>
      </c>
      <c r="N3" s="446">
        <v>1974</v>
      </c>
      <c r="O3" s="446">
        <v>1981</v>
      </c>
      <c r="P3" s="446">
        <v>1996</v>
      </c>
      <c r="Q3" s="446">
        <v>2013</v>
      </c>
    </row>
    <row r="4" spans="1:17" x14ac:dyDescent="0.3">
      <c r="A4" s="447" t="s">
        <v>343</v>
      </c>
      <c r="B4" s="448">
        <v>189</v>
      </c>
      <c r="C4" s="448">
        <v>214</v>
      </c>
      <c r="D4" s="448">
        <v>226</v>
      </c>
      <c r="E4" s="449">
        <v>72</v>
      </c>
      <c r="F4" s="450">
        <v>143</v>
      </c>
      <c r="G4" s="450">
        <v>92</v>
      </c>
      <c r="H4" s="450">
        <v>83</v>
      </c>
      <c r="I4" s="451">
        <v>38</v>
      </c>
      <c r="J4" s="448">
        <v>99</v>
      </c>
      <c r="K4" s="448">
        <v>26</v>
      </c>
      <c r="L4" s="448">
        <v>30</v>
      </c>
      <c r="M4" s="449">
        <v>11</v>
      </c>
      <c r="N4" s="450">
        <v>431</v>
      </c>
      <c r="O4" s="450">
        <v>332</v>
      </c>
      <c r="P4" s="450">
        <v>339</v>
      </c>
      <c r="Q4" s="451">
        <v>121</v>
      </c>
    </row>
    <row r="5" spans="1:17" x14ac:dyDescent="0.3">
      <c r="A5" s="447" t="s">
        <v>344</v>
      </c>
      <c r="B5" s="448">
        <v>809</v>
      </c>
      <c r="C5" s="448">
        <v>955</v>
      </c>
      <c r="D5" s="448">
        <v>736</v>
      </c>
      <c r="E5" s="449">
        <v>783</v>
      </c>
      <c r="F5" s="450">
        <v>617</v>
      </c>
      <c r="G5" s="450">
        <v>330</v>
      </c>
      <c r="H5" s="450">
        <v>260</v>
      </c>
      <c r="I5" s="451">
        <v>287</v>
      </c>
      <c r="J5" s="448">
        <v>224</v>
      </c>
      <c r="K5" s="448">
        <v>99</v>
      </c>
      <c r="L5" s="448">
        <v>77</v>
      </c>
      <c r="M5" s="449">
        <v>44</v>
      </c>
      <c r="N5" s="450">
        <v>1650</v>
      </c>
      <c r="O5" s="450">
        <v>1384</v>
      </c>
      <c r="P5" s="450">
        <v>1073</v>
      </c>
      <c r="Q5" s="451">
        <v>1114</v>
      </c>
    </row>
    <row r="6" spans="1:17" x14ac:dyDescent="0.3">
      <c r="A6" s="447" t="s">
        <v>345</v>
      </c>
      <c r="B6" s="448">
        <v>752</v>
      </c>
      <c r="C6" s="448">
        <v>1035</v>
      </c>
      <c r="D6" s="448">
        <v>948</v>
      </c>
      <c r="E6" s="449">
        <v>1194</v>
      </c>
      <c r="F6" s="450">
        <v>583</v>
      </c>
      <c r="G6" s="450">
        <v>428</v>
      </c>
      <c r="H6" s="450">
        <v>305</v>
      </c>
      <c r="I6" s="451">
        <v>335</v>
      </c>
      <c r="J6" s="448">
        <v>292</v>
      </c>
      <c r="K6" s="448">
        <v>117</v>
      </c>
      <c r="L6" s="448">
        <v>93</v>
      </c>
      <c r="M6" s="449">
        <v>63</v>
      </c>
      <c r="N6" s="450">
        <v>1627</v>
      </c>
      <c r="O6" s="450">
        <v>1580</v>
      </c>
      <c r="P6" s="450">
        <v>1346</v>
      </c>
      <c r="Q6" s="451">
        <v>1592</v>
      </c>
    </row>
    <row r="7" spans="1:17" x14ac:dyDescent="0.3">
      <c r="A7" s="447" t="s">
        <v>346</v>
      </c>
      <c r="B7" s="448">
        <v>698</v>
      </c>
      <c r="C7" s="448">
        <v>1203</v>
      </c>
      <c r="D7" s="448">
        <v>1072</v>
      </c>
      <c r="E7" s="449">
        <v>1183</v>
      </c>
      <c r="F7" s="450">
        <v>445</v>
      </c>
      <c r="G7" s="450">
        <v>508</v>
      </c>
      <c r="H7" s="450">
        <v>378</v>
      </c>
      <c r="I7" s="451">
        <v>347</v>
      </c>
      <c r="J7" s="448">
        <v>241</v>
      </c>
      <c r="K7" s="448">
        <v>154</v>
      </c>
      <c r="L7" s="448">
        <v>132</v>
      </c>
      <c r="M7" s="449">
        <v>61</v>
      </c>
      <c r="N7" s="450">
        <v>1384</v>
      </c>
      <c r="O7" s="450">
        <v>1865</v>
      </c>
      <c r="P7" s="450">
        <v>1582</v>
      </c>
      <c r="Q7" s="451">
        <v>1591</v>
      </c>
    </row>
    <row r="8" spans="1:17" x14ac:dyDescent="0.3">
      <c r="A8" s="447" t="s">
        <v>347</v>
      </c>
      <c r="B8" s="448">
        <v>1498</v>
      </c>
      <c r="C8" s="448">
        <v>2419</v>
      </c>
      <c r="D8" s="448">
        <v>2997</v>
      </c>
      <c r="E8" s="449">
        <v>2863</v>
      </c>
      <c r="F8" s="450">
        <v>1017</v>
      </c>
      <c r="G8" s="450">
        <v>1129</v>
      </c>
      <c r="H8" s="450">
        <v>1350</v>
      </c>
      <c r="I8" s="451">
        <v>890</v>
      </c>
      <c r="J8" s="448">
        <v>441</v>
      </c>
      <c r="K8" s="448">
        <v>340</v>
      </c>
      <c r="L8" s="448">
        <v>460</v>
      </c>
      <c r="M8" s="449">
        <v>176</v>
      </c>
      <c r="N8" s="450">
        <v>2956</v>
      </c>
      <c r="O8" s="450">
        <v>3888</v>
      </c>
      <c r="P8" s="450">
        <v>4807</v>
      </c>
      <c r="Q8" s="451">
        <v>3929</v>
      </c>
    </row>
    <row r="9" spans="1:17" x14ac:dyDescent="0.3">
      <c r="A9" s="447" t="s">
        <v>348</v>
      </c>
      <c r="B9" s="448">
        <v>1321</v>
      </c>
      <c r="C9" s="448">
        <v>1559</v>
      </c>
      <c r="D9" s="448">
        <v>2626</v>
      </c>
      <c r="E9" s="449">
        <v>3444</v>
      </c>
      <c r="F9" s="450">
        <v>626</v>
      </c>
      <c r="G9" s="450">
        <v>612</v>
      </c>
      <c r="H9" s="450">
        <v>1183</v>
      </c>
      <c r="I9" s="451">
        <v>1480</v>
      </c>
      <c r="J9" s="448">
        <v>201</v>
      </c>
      <c r="K9" s="448">
        <v>97</v>
      </c>
      <c r="L9" s="448">
        <v>343</v>
      </c>
      <c r="M9" s="449">
        <v>426</v>
      </c>
      <c r="N9" s="450">
        <v>2148</v>
      </c>
      <c r="O9" s="450">
        <v>2268</v>
      </c>
      <c r="P9" s="450">
        <v>4152</v>
      </c>
      <c r="Q9" s="451">
        <v>5350</v>
      </c>
    </row>
    <row r="10" spans="1:17" x14ac:dyDescent="0.3">
      <c r="A10" s="447" t="s">
        <v>349</v>
      </c>
      <c r="B10" s="448">
        <v>669</v>
      </c>
      <c r="C10" s="448">
        <v>715</v>
      </c>
      <c r="D10" s="448">
        <v>987</v>
      </c>
      <c r="E10" s="449">
        <v>1695</v>
      </c>
      <c r="F10" s="450">
        <v>307</v>
      </c>
      <c r="G10" s="450">
        <v>248</v>
      </c>
      <c r="H10" s="450">
        <v>394</v>
      </c>
      <c r="I10" s="451">
        <v>679</v>
      </c>
      <c r="J10" s="448">
        <v>84</v>
      </c>
      <c r="K10" s="448">
        <v>24</v>
      </c>
      <c r="L10" s="448">
        <v>53</v>
      </c>
      <c r="M10" s="449">
        <v>153</v>
      </c>
      <c r="N10" s="450">
        <v>1060</v>
      </c>
      <c r="O10" s="450">
        <v>987</v>
      </c>
      <c r="P10" s="450">
        <v>1434</v>
      </c>
      <c r="Q10" s="451">
        <v>2527</v>
      </c>
    </row>
    <row r="11" spans="1:17" s="294" customFormat="1" ht="25.05" customHeight="1" x14ac:dyDescent="0.3">
      <c r="A11" s="438" t="s">
        <v>19</v>
      </c>
      <c r="B11" s="443">
        <v>5936</v>
      </c>
      <c r="C11" s="443">
        <v>8100</v>
      </c>
      <c r="D11" s="443">
        <v>9592</v>
      </c>
      <c r="E11" s="444">
        <v>11234</v>
      </c>
      <c r="F11" s="443">
        <v>3738</v>
      </c>
      <c r="G11" s="443">
        <v>3347</v>
      </c>
      <c r="H11" s="443">
        <v>3953</v>
      </c>
      <c r="I11" s="444">
        <v>4056</v>
      </c>
      <c r="J11" s="443">
        <v>1582</v>
      </c>
      <c r="K11" s="443">
        <v>857</v>
      </c>
      <c r="L11" s="443">
        <v>1188</v>
      </c>
      <c r="M11" s="444">
        <v>934</v>
      </c>
      <c r="N11" s="443">
        <v>11256</v>
      </c>
      <c r="O11" s="443">
        <v>12304</v>
      </c>
      <c r="P11" s="443">
        <v>14733</v>
      </c>
      <c r="Q11" s="444">
        <v>16224</v>
      </c>
    </row>
    <row r="12" spans="1:17" s="98" customFormat="1" ht="19.95" customHeight="1" x14ac:dyDescent="0.3">
      <c r="A12" s="708" t="s">
        <v>350</v>
      </c>
      <c r="B12" s="708"/>
      <c r="C12" s="708"/>
      <c r="D12" s="708"/>
      <c r="E12" s="708"/>
      <c r="F12" s="708"/>
      <c r="G12" s="708"/>
      <c r="H12" s="708"/>
      <c r="I12" s="708"/>
      <c r="J12" s="708"/>
      <c r="K12" s="708"/>
      <c r="L12" s="708"/>
      <c r="M12" s="708"/>
      <c r="N12" s="708"/>
      <c r="O12" s="708"/>
      <c r="P12" s="708"/>
      <c r="Q12" s="7"/>
    </row>
    <row r="13" spans="1:17" x14ac:dyDescent="0.3">
      <c r="A13" s="447" t="s">
        <v>343</v>
      </c>
      <c r="B13" s="452">
        <v>0.6</v>
      </c>
      <c r="C13" s="453">
        <v>0.62</v>
      </c>
      <c r="D13" s="453">
        <v>0.83</v>
      </c>
      <c r="E13" s="454">
        <v>0.2</v>
      </c>
      <c r="F13" s="455">
        <v>0.45</v>
      </c>
      <c r="G13" s="455">
        <v>0.27</v>
      </c>
      <c r="H13" s="456">
        <v>0.3</v>
      </c>
      <c r="I13" s="457">
        <v>0.11</v>
      </c>
      <c r="J13" s="453">
        <v>0.31</v>
      </c>
      <c r="K13" s="453">
        <v>7.0000000000000007E-2</v>
      </c>
      <c r="L13" s="453">
        <v>0.11</v>
      </c>
      <c r="M13" s="458">
        <v>0.03</v>
      </c>
      <c r="N13" s="455">
        <v>1.36</v>
      </c>
      <c r="O13" s="455">
        <v>0.97</v>
      </c>
      <c r="P13" s="455">
        <v>1.24</v>
      </c>
      <c r="Q13" s="457">
        <v>0.34</v>
      </c>
    </row>
    <row r="14" spans="1:17" x14ac:dyDescent="0.3">
      <c r="A14" s="447" t="s">
        <v>344</v>
      </c>
      <c r="B14" s="453">
        <v>2.5499999999999998</v>
      </c>
      <c r="C14" s="453">
        <v>2.73</v>
      </c>
      <c r="D14" s="453">
        <v>2.31</v>
      </c>
      <c r="E14" s="458">
        <v>2.44</v>
      </c>
      <c r="F14" s="455">
        <v>1.95</v>
      </c>
      <c r="G14" s="455">
        <v>0.94</v>
      </c>
      <c r="H14" s="455">
        <v>0.82</v>
      </c>
      <c r="I14" s="457">
        <v>0.89</v>
      </c>
      <c r="J14" s="453">
        <v>0.71</v>
      </c>
      <c r="K14" s="453">
        <v>0.28000000000000003</v>
      </c>
      <c r="L14" s="453">
        <v>0.24</v>
      </c>
      <c r="M14" s="458">
        <v>0.14000000000000001</v>
      </c>
      <c r="N14" s="456">
        <v>5.2</v>
      </c>
      <c r="O14" s="455">
        <v>3.95</v>
      </c>
      <c r="P14" s="455">
        <v>3.37</v>
      </c>
      <c r="Q14" s="457">
        <v>3.47</v>
      </c>
    </row>
    <row r="15" spans="1:17" x14ac:dyDescent="0.3">
      <c r="A15" s="447" t="s">
        <v>345</v>
      </c>
      <c r="B15" s="453">
        <v>2.52</v>
      </c>
      <c r="C15" s="453">
        <v>3.08</v>
      </c>
      <c r="D15" s="453">
        <v>2.72</v>
      </c>
      <c r="E15" s="458">
        <v>3.95</v>
      </c>
      <c r="F15" s="455">
        <v>1.95</v>
      </c>
      <c r="G15" s="455">
        <v>1.27</v>
      </c>
      <c r="H15" s="455">
        <v>0.88</v>
      </c>
      <c r="I15" s="457">
        <v>1.1100000000000001</v>
      </c>
      <c r="J15" s="453">
        <v>0.98</v>
      </c>
      <c r="K15" s="453">
        <v>0.35</v>
      </c>
      <c r="L15" s="453">
        <v>0.27</v>
      </c>
      <c r="M15" s="458">
        <v>0.21</v>
      </c>
      <c r="N15" s="455">
        <v>5.45</v>
      </c>
      <c r="O15" s="456">
        <v>4.7</v>
      </c>
      <c r="P15" s="455">
        <v>3.86</v>
      </c>
      <c r="Q15" s="457">
        <v>5.26</v>
      </c>
    </row>
    <row r="16" spans="1:17" x14ac:dyDescent="0.3">
      <c r="A16" s="447" t="s">
        <v>346</v>
      </c>
      <c r="B16" s="453">
        <v>2.61</v>
      </c>
      <c r="C16" s="453">
        <v>3.79</v>
      </c>
      <c r="D16" s="452">
        <v>3.2</v>
      </c>
      <c r="E16" s="458">
        <v>4.18</v>
      </c>
      <c r="F16" s="455">
        <v>1.66</v>
      </c>
      <c r="G16" s="456">
        <v>1.6</v>
      </c>
      <c r="H16" s="455">
        <v>1.1299999999999999</v>
      </c>
      <c r="I16" s="457">
        <v>1.23</v>
      </c>
      <c r="J16" s="452">
        <v>0.9</v>
      </c>
      <c r="K16" s="453">
        <v>0.48</v>
      </c>
      <c r="L16" s="453">
        <v>0.39</v>
      </c>
      <c r="M16" s="458">
        <v>0.22</v>
      </c>
      <c r="N16" s="455">
        <v>5.17</v>
      </c>
      <c r="O16" s="455">
        <v>5.88</v>
      </c>
      <c r="P16" s="455">
        <v>4.72</v>
      </c>
      <c r="Q16" s="457">
        <v>5.62</v>
      </c>
    </row>
    <row r="17" spans="1:17" x14ac:dyDescent="0.3">
      <c r="A17" s="447" t="s">
        <v>347</v>
      </c>
      <c r="B17" s="453">
        <v>2.78</v>
      </c>
      <c r="C17" s="453">
        <v>3.33</v>
      </c>
      <c r="D17" s="453">
        <v>3.93</v>
      </c>
      <c r="E17" s="458">
        <v>2.72</v>
      </c>
      <c r="F17" s="455">
        <v>1.88</v>
      </c>
      <c r="G17" s="455">
        <v>1.56</v>
      </c>
      <c r="H17" s="455">
        <v>1.77</v>
      </c>
      <c r="I17" s="457">
        <v>0.85</v>
      </c>
      <c r="J17" s="453">
        <v>0.82</v>
      </c>
      <c r="K17" s="453">
        <v>0.47</v>
      </c>
      <c r="L17" s="452">
        <v>0.6</v>
      </c>
      <c r="M17" s="458">
        <v>0.17</v>
      </c>
      <c r="N17" s="455">
        <v>5.48</v>
      </c>
      <c r="O17" s="455">
        <v>5.35</v>
      </c>
      <c r="P17" s="455">
        <v>6.31</v>
      </c>
      <c r="Q17" s="457">
        <v>3.73</v>
      </c>
    </row>
    <row r="18" spans="1:17" x14ac:dyDescent="0.3">
      <c r="A18" s="447" t="s">
        <v>348</v>
      </c>
      <c r="B18" s="453">
        <v>2.13</v>
      </c>
      <c r="C18" s="453">
        <v>2.4300000000000002</v>
      </c>
      <c r="D18" s="453">
        <v>3.25</v>
      </c>
      <c r="E18" s="454">
        <v>2.7</v>
      </c>
      <c r="F18" s="455">
        <v>1.01</v>
      </c>
      <c r="G18" s="455">
        <v>0.95</v>
      </c>
      <c r="H18" s="455">
        <v>1.46</v>
      </c>
      <c r="I18" s="457">
        <v>1.1599999999999999</v>
      </c>
      <c r="J18" s="453">
        <v>0.32</v>
      </c>
      <c r="K18" s="453">
        <v>0.15</v>
      </c>
      <c r="L18" s="453">
        <v>0.42</v>
      </c>
      <c r="M18" s="458">
        <v>0.33</v>
      </c>
      <c r="N18" s="455">
        <v>3.46</v>
      </c>
      <c r="O18" s="455">
        <v>3.53</v>
      </c>
      <c r="P18" s="455">
        <v>5.14</v>
      </c>
      <c r="Q18" s="459">
        <v>4.2</v>
      </c>
    </row>
    <row r="19" spans="1:17" x14ac:dyDescent="0.3">
      <c r="A19" s="447" t="s">
        <v>349</v>
      </c>
      <c r="B19" s="453">
        <v>1.08</v>
      </c>
      <c r="C19" s="453">
        <v>1.0900000000000001</v>
      </c>
      <c r="D19" s="453">
        <v>1.45</v>
      </c>
      <c r="E19" s="454">
        <v>1.7</v>
      </c>
      <c r="F19" s="456">
        <v>0.5</v>
      </c>
      <c r="G19" s="455">
        <v>0.38</v>
      </c>
      <c r="H19" s="455">
        <v>0.57999999999999996</v>
      </c>
      <c r="I19" s="457">
        <v>0.68</v>
      </c>
      <c r="J19" s="453">
        <v>0.14000000000000001</v>
      </c>
      <c r="K19" s="453">
        <v>0.04</v>
      </c>
      <c r="L19" s="453">
        <v>0.08</v>
      </c>
      <c r="M19" s="458">
        <v>0.15</v>
      </c>
      <c r="N19" s="455">
        <v>1.71</v>
      </c>
      <c r="O19" s="455">
        <v>1.51</v>
      </c>
      <c r="P19" s="455">
        <v>2.11</v>
      </c>
      <c r="Q19" s="457">
        <v>2.5299999999999998</v>
      </c>
    </row>
    <row r="20" spans="1:17" s="98" customFormat="1" ht="25.05" customHeight="1" x14ac:dyDescent="0.3">
      <c r="A20" s="438" t="s">
        <v>19</v>
      </c>
      <c r="B20" s="439">
        <v>1.99</v>
      </c>
      <c r="C20" s="439">
        <v>2.35</v>
      </c>
      <c r="D20" s="439">
        <v>2.72</v>
      </c>
      <c r="E20" s="440">
        <v>2.4500000000000002</v>
      </c>
      <c r="F20" s="439">
        <v>1.25</v>
      </c>
      <c r="G20" s="439">
        <v>0.97</v>
      </c>
      <c r="H20" s="439">
        <v>1.1200000000000001</v>
      </c>
      <c r="I20" s="440">
        <v>0.88</v>
      </c>
      <c r="J20" s="439">
        <v>0.53</v>
      </c>
      <c r="K20" s="439">
        <v>0.25</v>
      </c>
      <c r="L20" s="439">
        <v>0.34</v>
      </c>
      <c r="M20" s="441">
        <v>0.2</v>
      </c>
      <c r="N20" s="442">
        <v>3.8</v>
      </c>
      <c r="O20" s="442">
        <v>3.6</v>
      </c>
      <c r="P20" s="439">
        <v>4.18</v>
      </c>
      <c r="Q20" s="440">
        <v>3.54</v>
      </c>
    </row>
    <row r="21" spans="1:17" s="76" customFormat="1" ht="21" customHeight="1" x14ac:dyDescent="0.3">
      <c r="A21" s="371" t="s">
        <v>462</v>
      </c>
    </row>
    <row r="22" spans="1:17" ht="13.8" customHeight="1" x14ac:dyDescent="0.3">
      <c r="A22" s="172" t="s">
        <v>425</v>
      </c>
    </row>
  </sheetData>
  <mergeCells count="5">
    <mergeCell ref="N2:P2"/>
    <mergeCell ref="A12:P12"/>
    <mergeCell ref="B2:D2"/>
    <mergeCell ref="F2:H2"/>
    <mergeCell ref="J2:L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view="pageBreakPreview" zoomScale="85" zoomScaleNormal="100" zoomScaleSheetLayoutView="85" workbookViewId="0">
      <selection sqref="A1:XFD1"/>
    </sheetView>
  </sheetViews>
  <sheetFormatPr defaultRowHeight="14.4" x14ac:dyDescent="0.3"/>
  <cols>
    <col min="1" max="1" width="11" customWidth="1"/>
    <col min="2" max="2" width="12.6640625" customWidth="1"/>
    <col min="3" max="9" width="8" customWidth="1"/>
    <col min="10" max="10" width="13.109375" customWidth="1"/>
    <col min="11" max="17" width="8" customWidth="1"/>
  </cols>
  <sheetData>
    <row r="1" spans="1:11" s="516" customFormat="1" ht="49.95" customHeight="1" x14ac:dyDescent="0.3">
      <c r="A1" s="711" t="s">
        <v>535</v>
      </c>
      <c r="B1" s="711"/>
      <c r="C1" s="711"/>
      <c r="D1" s="711"/>
      <c r="E1" s="711"/>
      <c r="F1" s="711"/>
      <c r="G1" s="711"/>
      <c r="H1" s="711"/>
      <c r="I1" s="711"/>
      <c r="J1" s="711"/>
      <c r="K1" s="711"/>
    </row>
    <row r="24" spans="1:10" x14ac:dyDescent="0.3">
      <c r="A24" s="55" t="s">
        <v>470</v>
      </c>
    </row>
    <row r="25" spans="1:10" ht="13.5" customHeight="1" x14ac:dyDescent="0.3">
      <c r="A25" s="710"/>
      <c r="B25" s="710"/>
      <c r="C25" s="710"/>
      <c r="D25" s="710"/>
      <c r="E25" s="710"/>
      <c r="F25" s="710"/>
      <c r="G25" s="710"/>
      <c r="H25" s="710"/>
      <c r="I25" s="710"/>
      <c r="J25" s="710"/>
    </row>
    <row r="26" spans="1:10" x14ac:dyDescent="0.3">
      <c r="A26" s="55" t="s">
        <v>470</v>
      </c>
      <c r="B26" s="196"/>
      <c r="C26" s="196"/>
      <c r="D26" s="196"/>
      <c r="E26" s="196"/>
      <c r="F26" s="196"/>
      <c r="G26" s="196"/>
      <c r="H26" s="196"/>
      <c r="I26" s="196"/>
      <c r="J26" s="196"/>
    </row>
    <row r="27" spans="1:10" x14ac:dyDescent="0.3">
      <c r="A27" s="710" t="s">
        <v>459</v>
      </c>
      <c r="B27" s="710"/>
      <c r="C27" s="710"/>
      <c r="D27" s="710"/>
      <c r="E27" s="710"/>
      <c r="F27" s="710"/>
      <c r="G27" s="710"/>
      <c r="H27" s="710"/>
      <c r="I27" s="710"/>
      <c r="J27" s="710"/>
    </row>
    <row r="28" spans="1:10" ht="12" customHeight="1" x14ac:dyDescent="0.3">
      <c r="A28" s="196" t="s">
        <v>471</v>
      </c>
      <c r="B28" s="196"/>
      <c r="C28" s="196"/>
      <c r="D28" s="196"/>
      <c r="E28" s="196"/>
      <c r="F28" s="196"/>
      <c r="G28" s="196"/>
      <c r="H28" s="196"/>
      <c r="I28" s="196"/>
      <c r="J28" s="196"/>
    </row>
  </sheetData>
  <mergeCells count="3">
    <mergeCell ref="A25:J25"/>
    <mergeCell ref="A27:J27"/>
    <mergeCell ref="A1:K1"/>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view="pageBreakPreview" zoomScaleNormal="100" zoomScaleSheetLayoutView="100" workbookViewId="0">
      <selection sqref="A1:XFD1"/>
    </sheetView>
  </sheetViews>
  <sheetFormatPr defaultColWidth="9.109375" defaultRowHeight="14.4" x14ac:dyDescent="0.3"/>
  <cols>
    <col min="1" max="1" width="27.5546875" style="98" customWidth="1"/>
    <col min="2" max="2" width="27.109375" style="98" customWidth="1"/>
    <col min="3" max="3" width="29.33203125" style="98" customWidth="1"/>
    <col min="4" max="16384" width="9.109375" style="98"/>
  </cols>
  <sheetData>
    <row r="1" spans="1:3" s="516" customFormat="1" ht="30" customHeight="1" x14ac:dyDescent="0.3">
      <c r="A1" s="698" t="s">
        <v>427</v>
      </c>
      <c r="B1" s="698"/>
      <c r="C1" s="698"/>
    </row>
    <row r="2" spans="1:3" ht="21" customHeight="1" x14ac:dyDescent="0.25">
      <c r="A2" s="334" t="s">
        <v>187</v>
      </c>
      <c r="B2" s="335" t="s">
        <v>190</v>
      </c>
      <c r="C2" s="335" t="s">
        <v>338</v>
      </c>
    </row>
    <row r="3" spans="1:3" ht="21" customHeight="1" x14ac:dyDescent="0.25">
      <c r="A3" s="326" t="s">
        <v>442</v>
      </c>
      <c r="B3" s="225">
        <v>7080</v>
      </c>
      <c r="C3" s="327">
        <v>0.25567874038496263</v>
      </c>
    </row>
    <row r="4" spans="1:3" ht="21" customHeight="1" x14ac:dyDescent="0.3">
      <c r="A4" s="115" t="s">
        <v>444</v>
      </c>
      <c r="B4" s="110">
        <v>7725</v>
      </c>
      <c r="C4" s="328">
        <v>0.27897150698782996</v>
      </c>
    </row>
    <row r="5" spans="1:3" ht="21" customHeight="1" x14ac:dyDescent="0.25">
      <c r="A5" s="115" t="s">
        <v>163</v>
      </c>
      <c r="B5" s="110">
        <v>7220</v>
      </c>
      <c r="C5" s="328">
        <v>0.26073453468636015</v>
      </c>
    </row>
    <row r="6" spans="1:3" ht="21" customHeight="1" x14ac:dyDescent="0.25">
      <c r="A6" s="329" t="s">
        <v>164</v>
      </c>
      <c r="B6" s="330">
        <v>5666</v>
      </c>
      <c r="C6" s="331">
        <v>0.20461521794084722</v>
      </c>
    </row>
    <row r="7" spans="1:3" ht="25.05" customHeight="1" x14ac:dyDescent="0.25">
      <c r="A7" s="251" t="s">
        <v>4</v>
      </c>
      <c r="B7" s="332">
        <v>27691</v>
      </c>
      <c r="C7" s="333">
        <v>1</v>
      </c>
    </row>
    <row r="8" spans="1:3" ht="31.8" customHeight="1" x14ac:dyDescent="0.3">
      <c r="A8" s="712" t="s">
        <v>443</v>
      </c>
      <c r="B8" s="712"/>
      <c r="C8" s="712"/>
    </row>
    <row r="9" spans="1:3" ht="22.5" customHeight="1" x14ac:dyDescent="0.3">
      <c r="A9" s="712" t="s">
        <v>445</v>
      </c>
      <c r="B9" s="712"/>
      <c r="C9" s="712"/>
    </row>
    <row r="10" spans="1:3" ht="21.75" customHeight="1" x14ac:dyDescent="0.3">
      <c r="A10" s="55" t="s">
        <v>425</v>
      </c>
    </row>
  </sheetData>
  <mergeCells count="3">
    <mergeCell ref="A1:C1"/>
    <mergeCell ref="A9:C9"/>
    <mergeCell ref="A8:C8"/>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view="pageBreakPreview" zoomScaleNormal="100" zoomScaleSheetLayoutView="100" workbookViewId="0">
      <selection activeCell="I10" sqref="I10"/>
    </sheetView>
  </sheetViews>
  <sheetFormatPr defaultColWidth="9.109375" defaultRowHeight="12.75" customHeight="1" x14ac:dyDescent="0.3"/>
  <cols>
    <col min="1" max="1" width="20.88671875" style="98" customWidth="1"/>
    <col min="2" max="2" width="16.44140625" style="290" customWidth="1"/>
    <col min="3" max="3" width="13.109375" style="290" customWidth="1"/>
    <col min="4" max="4" width="15.77734375" style="322" customWidth="1"/>
    <col min="5" max="5" width="13.6640625" style="290" customWidth="1"/>
    <col min="6" max="7" width="9.109375" style="98"/>
    <col min="8" max="8" width="13.109375" style="98" customWidth="1"/>
    <col min="9" max="9" width="14" style="98" customWidth="1"/>
    <col min="10" max="16384" width="9.109375" style="98"/>
  </cols>
  <sheetData>
    <row r="1" spans="1:5" s="516" customFormat="1" ht="30" customHeight="1" x14ac:dyDescent="0.3">
      <c r="A1" s="698" t="s">
        <v>477</v>
      </c>
      <c r="B1" s="698"/>
      <c r="C1" s="698"/>
      <c r="D1" s="698"/>
      <c r="E1" s="698"/>
    </row>
    <row r="2" spans="1:5" s="321" customFormat="1" ht="45" customHeight="1" x14ac:dyDescent="0.3">
      <c r="A2" s="334" t="s">
        <v>428</v>
      </c>
      <c r="B2" s="77" t="s">
        <v>519</v>
      </c>
      <c r="C2" s="77" t="s">
        <v>356</v>
      </c>
      <c r="D2" s="460" t="s">
        <v>520</v>
      </c>
      <c r="E2" s="77" t="s">
        <v>521</v>
      </c>
    </row>
    <row r="3" spans="1:5" ht="18" customHeight="1" x14ac:dyDescent="0.3">
      <c r="A3" s="573" t="s">
        <v>357</v>
      </c>
      <c r="B3" s="574">
        <v>54612</v>
      </c>
      <c r="C3" s="575">
        <v>431</v>
      </c>
      <c r="D3" s="576">
        <f>C3/B3*1000</f>
        <v>7.8920383798432585</v>
      </c>
      <c r="E3" s="577">
        <v>1.5564623885016801E-2</v>
      </c>
    </row>
    <row r="4" spans="1:5" ht="18" customHeight="1" x14ac:dyDescent="0.3">
      <c r="A4" s="578" t="s">
        <v>358</v>
      </c>
      <c r="B4" s="579">
        <v>1273069</v>
      </c>
      <c r="C4" s="580">
        <v>6290</v>
      </c>
      <c r="D4" s="581">
        <f t="shared" ref="D4:D31" si="0">C4/B4*1000</f>
        <v>4.9408162479802744</v>
      </c>
      <c r="E4" s="582">
        <v>0.22714961539850492</v>
      </c>
    </row>
    <row r="5" spans="1:5" ht="18" customHeight="1" x14ac:dyDescent="0.3">
      <c r="A5" s="578" t="s">
        <v>359</v>
      </c>
      <c r="B5" s="579">
        <v>210312</v>
      </c>
      <c r="C5" s="580">
        <v>1446</v>
      </c>
      <c r="D5" s="581">
        <f t="shared" si="0"/>
        <v>6.8754992582448935</v>
      </c>
      <c r="E5" s="582">
        <v>5.2219132570149152E-2</v>
      </c>
    </row>
    <row r="6" spans="1:5" ht="18" customHeight="1" x14ac:dyDescent="0.3">
      <c r="A6" s="578" t="s">
        <v>360</v>
      </c>
      <c r="B6" s="579">
        <v>95419</v>
      </c>
      <c r="C6" s="580">
        <v>709</v>
      </c>
      <c r="D6" s="581">
        <f t="shared" si="0"/>
        <v>7.4303859818275191</v>
      </c>
      <c r="E6" s="582">
        <v>2.5603986854934816E-2</v>
      </c>
    </row>
    <row r="7" spans="1:5" ht="18" customHeight="1" x14ac:dyDescent="0.3">
      <c r="A7" s="578" t="s">
        <v>406</v>
      </c>
      <c r="B7" s="579">
        <v>80559</v>
      </c>
      <c r="C7" s="580">
        <v>463</v>
      </c>
      <c r="D7" s="581">
        <f t="shared" si="0"/>
        <v>5.7473404585459109</v>
      </c>
      <c r="E7" s="582">
        <v>1.6720234011050522E-2</v>
      </c>
    </row>
    <row r="8" spans="1:5" ht="18" customHeight="1" x14ac:dyDescent="0.3">
      <c r="A8" s="578" t="s">
        <v>361</v>
      </c>
      <c r="B8" s="579">
        <v>39000</v>
      </c>
      <c r="C8" s="580">
        <v>237</v>
      </c>
      <c r="D8" s="581">
        <f t="shared" si="0"/>
        <v>6.0769230769230766</v>
      </c>
      <c r="E8" s="582">
        <v>8.5587374959373089E-3</v>
      </c>
    </row>
    <row r="9" spans="1:5" ht="18" customHeight="1" x14ac:dyDescent="0.3">
      <c r="A9" s="578" t="s">
        <v>362</v>
      </c>
      <c r="B9" s="579">
        <v>122897</v>
      </c>
      <c r="C9" s="580">
        <v>963</v>
      </c>
      <c r="D9" s="581">
        <f t="shared" si="0"/>
        <v>7.8358300039870779</v>
      </c>
      <c r="E9" s="582">
        <v>3.4776642230327545E-2</v>
      </c>
    </row>
    <row r="10" spans="1:5" ht="18" customHeight="1" x14ac:dyDescent="0.3">
      <c r="A10" s="578" t="s">
        <v>363</v>
      </c>
      <c r="B10" s="579">
        <v>184135</v>
      </c>
      <c r="C10" s="580">
        <v>886</v>
      </c>
      <c r="D10" s="581">
        <f t="shared" si="0"/>
        <v>4.8116870774160265</v>
      </c>
      <c r="E10" s="582">
        <v>3.1995955364558883E-2</v>
      </c>
    </row>
    <row r="11" spans="1:5" ht="18" customHeight="1" x14ac:dyDescent="0.3">
      <c r="A11" s="578" t="s">
        <v>364</v>
      </c>
      <c r="B11" s="579">
        <v>76687</v>
      </c>
      <c r="C11" s="580">
        <v>377</v>
      </c>
      <c r="D11" s="581">
        <f t="shared" si="0"/>
        <v>4.9160874724529586</v>
      </c>
      <c r="E11" s="582">
        <v>1.3614531797334874E-2</v>
      </c>
    </row>
    <row r="12" spans="1:5" ht="18" customHeight="1" x14ac:dyDescent="0.3">
      <c r="A12" s="578" t="s">
        <v>365</v>
      </c>
      <c r="B12" s="579">
        <v>86164</v>
      </c>
      <c r="C12" s="580">
        <v>654</v>
      </c>
      <c r="D12" s="581">
        <f t="shared" si="0"/>
        <v>7.5901768720115133</v>
      </c>
      <c r="E12" s="582">
        <v>2.3617781950814341E-2</v>
      </c>
    </row>
    <row r="13" spans="1:5" ht="18" customHeight="1" x14ac:dyDescent="0.3">
      <c r="A13" s="578" t="s">
        <v>366</v>
      </c>
      <c r="B13" s="579">
        <v>145320</v>
      </c>
      <c r="C13" s="580">
        <v>937</v>
      </c>
      <c r="D13" s="581">
        <f t="shared" si="0"/>
        <v>6.4478392513074594</v>
      </c>
      <c r="E13" s="582">
        <v>3.3837709002925133E-2</v>
      </c>
    </row>
    <row r="14" spans="1:5" ht="18" customHeight="1" x14ac:dyDescent="0.3">
      <c r="A14" s="578" t="s">
        <v>367</v>
      </c>
      <c r="B14" s="579">
        <v>136640</v>
      </c>
      <c r="C14" s="580">
        <v>681</v>
      </c>
      <c r="D14" s="581">
        <f t="shared" si="0"/>
        <v>4.9838992974238874</v>
      </c>
      <c r="E14" s="582">
        <v>2.45928279946553E-2</v>
      </c>
    </row>
    <row r="15" spans="1:5" ht="18" customHeight="1" x14ac:dyDescent="0.3">
      <c r="A15" s="578" t="s">
        <v>368</v>
      </c>
      <c r="B15" s="579">
        <v>117196</v>
      </c>
      <c r="C15" s="580">
        <v>540</v>
      </c>
      <c r="D15" s="581">
        <f t="shared" si="0"/>
        <v>4.6076657906413185</v>
      </c>
      <c r="E15" s="582">
        <v>1.9500920876819185E-2</v>
      </c>
    </row>
    <row r="16" spans="1:5" ht="18" customHeight="1" x14ac:dyDescent="0.3">
      <c r="A16" s="578" t="s">
        <v>369</v>
      </c>
      <c r="B16" s="579">
        <v>519032</v>
      </c>
      <c r="C16" s="580">
        <v>3098</v>
      </c>
      <c r="D16" s="581">
        <f t="shared" si="0"/>
        <v>5.9688034649116046</v>
      </c>
      <c r="E16" s="582">
        <v>0.11187750532664043</v>
      </c>
    </row>
    <row r="17" spans="1:5" ht="18" customHeight="1" x14ac:dyDescent="0.3">
      <c r="A17" s="578" t="s">
        <v>370</v>
      </c>
      <c r="B17" s="579">
        <v>145502</v>
      </c>
      <c r="C17" s="580">
        <v>967</v>
      </c>
      <c r="D17" s="581">
        <f t="shared" si="0"/>
        <v>6.6459567566081565</v>
      </c>
      <c r="E17" s="582">
        <v>3.4921093496081759E-2</v>
      </c>
    </row>
    <row r="18" spans="1:5" ht="18" customHeight="1" x14ac:dyDescent="0.3">
      <c r="A18" s="578" t="s">
        <v>371</v>
      </c>
      <c r="B18" s="579">
        <v>191809</v>
      </c>
      <c r="C18" s="580">
        <v>1454</v>
      </c>
      <c r="D18" s="581">
        <f t="shared" si="0"/>
        <v>7.5804576427592032</v>
      </c>
      <c r="E18" s="582">
        <v>5.250803510165758E-2</v>
      </c>
    </row>
    <row r="19" spans="1:5" ht="18" customHeight="1" x14ac:dyDescent="0.3">
      <c r="A19" s="578" t="s">
        <v>372</v>
      </c>
      <c r="B19" s="579">
        <v>70322</v>
      </c>
      <c r="C19" s="580">
        <v>393</v>
      </c>
      <c r="D19" s="581">
        <f t="shared" si="0"/>
        <v>5.5885782543158609</v>
      </c>
      <c r="E19" s="582">
        <v>1.4192336860351739E-2</v>
      </c>
    </row>
    <row r="20" spans="1:5" ht="18" customHeight="1" x14ac:dyDescent="0.3">
      <c r="A20" s="578" t="s">
        <v>373</v>
      </c>
      <c r="B20" s="579">
        <v>88432</v>
      </c>
      <c r="C20" s="580">
        <v>621</v>
      </c>
      <c r="D20" s="581">
        <f t="shared" si="0"/>
        <v>7.0223448525420666</v>
      </c>
      <c r="E20" s="582">
        <v>2.2426059008342061E-2</v>
      </c>
    </row>
    <row r="21" spans="1:5" ht="18" customHeight="1" x14ac:dyDescent="0.3">
      <c r="A21" s="578" t="s">
        <v>374</v>
      </c>
      <c r="B21" s="579">
        <v>113795</v>
      </c>
      <c r="C21" s="580">
        <v>794</v>
      </c>
      <c r="D21" s="581">
        <f t="shared" si="0"/>
        <v>6.9774594665846479</v>
      </c>
      <c r="E21" s="582">
        <v>2.867357625221191E-2</v>
      </c>
    </row>
    <row r="22" spans="1:5" ht="18" customHeight="1" x14ac:dyDescent="0.3">
      <c r="A22" s="578" t="s">
        <v>375</v>
      </c>
      <c r="B22" s="579">
        <v>250653</v>
      </c>
      <c r="C22" s="580">
        <v>1599</v>
      </c>
      <c r="D22" s="581">
        <f t="shared" si="0"/>
        <v>6.3793371713085421</v>
      </c>
      <c r="E22" s="582">
        <v>5.7744393485247916E-2</v>
      </c>
    </row>
    <row r="23" spans="1:5" ht="18" customHeight="1" x14ac:dyDescent="0.3">
      <c r="A23" s="578" t="s">
        <v>376</v>
      </c>
      <c r="B23" s="579">
        <v>31798</v>
      </c>
      <c r="C23" s="580">
        <v>151</v>
      </c>
      <c r="D23" s="581">
        <f t="shared" si="0"/>
        <v>4.7487263349896223</v>
      </c>
      <c r="E23" s="582">
        <v>5.4530352822216611E-3</v>
      </c>
    </row>
    <row r="24" spans="1:5" ht="18" customHeight="1" x14ac:dyDescent="0.3">
      <c r="A24" s="578" t="s">
        <v>377</v>
      </c>
      <c r="B24" s="579">
        <v>130638</v>
      </c>
      <c r="C24" s="580">
        <v>1059</v>
      </c>
      <c r="D24" s="581">
        <f t="shared" si="0"/>
        <v>8.1063702751113755</v>
      </c>
      <c r="E24" s="582">
        <v>3.8243472608428732E-2</v>
      </c>
    </row>
    <row r="25" spans="1:5" ht="18" customHeight="1" x14ac:dyDescent="0.3">
      <c r="A25" s="578" t="s">
        <v>378</v>
      </c>
      <c r="B25" s="579">
        <v>64065</v>
      </c>
      <c r="C25" s="580">
        <v>436</v>
      </c>
      <c r="D25" s="581">
        <f t="shared" si="0"/>
        <v>6.8055880746117223</v>
      </c>
      <c r="E25" s="582">
        <v>1.5745187967209563E-2</v>
      </c>
    </row>
    <row r="26" spans="1:5" ht="18" customHeight="1" x14ac:dyDescent="0.3">
      <c r="A26" s="578" t="s">
        <v>379</v>
      </c>
      <c r="B26" s="579">
        <v>65393</v>
      </c>
      <c r="C26" s="580">
        <v>691</v>
      </c>
      <c r="D26" s="581">
        <f t="shared" si="0"/>
        <v>10.566880247121251</v>
      </c>
      <c r="E26" s="582">
        <v>2.4953956159040846E-2</v>
      </c>
    </row>
    <row r="27" spans="1:5" ht="18" customHeight="1" x14ac:dyDescent="0.3">
      <c r="A27" s="578" t="s">
        <v>380</v>
      </c>
      <c r="B27" s="579">
        <v>73183</v>
      </c>
      <c r="C27" s="580">
        <v>397</v>
      </c>
      <c r="D27" s="581">
        <f t="shared" si="0"/>
        <v>5.4247571157235974</v>
      </c>
      <c r="E27" s="582">
        <v>1.4336788126105955E-2</v>
      </c>
    </row>
    <row r="28" spans="1:5" ht="18" customHeight="1" x14ac:dyDescent="0.3">
      <c r="A28" s="578" t="s">
        <v>381</v>
      </c>
      <c r="B28" s="579">
        <v>161137</v>
      </c>
      <c r="C28" s="580">
        <v>1025</v>
      </c>
      <c r="D28" s="581">
        <f t="shared" si="0"/>
        <v>6.3610468110986309</v>
      </c>
      <c r="E28" s="582">
        <v>3.7015636849517891E-2</v>
      </c>
    </row>
    <row r="29" spans="1:5" ht="18" customHeight="1" x14ac:dyDescent="0.3">
      <c r="A29" s="578" t="s">
        <v>382</v>
      </c>
      <c r="B29" s="579">
        <v>60483</v>
      </c>
      <c r="C29" s="580">
        <v>365</v>
      </c>
      <c r="D29" s="581">
        <f t="shared" si="0"/>
        <v>6.0347535671180337</v>
      </c>
      <c r="E29" s="582">
        <v>1.3181178000072227E-2</v>
      </c>
    </row>
    <row r="30" spans="1:5" ht="18" customHeight="1" x14ac:dyDescent="0.3">
      <c r="A30" s="583" t="s">
        <v>384</v>
      </c>
      <c r="B30" s="584" t="s">
        <v>522</v>
      </c>
      <c r="C30" s="585">
        <v>27</v>
      </c>
      <c r="D30" s="584" t="s">
        <v>522</v>
      </c>
      <c r="E30" s="586">
        <v>1E-3</v>
      </c>
    </row>
    <row r="31" spans="1:5" ht="25.05" customHeight="1" x14ac:dyDescent="0.3">
      <c r="A31" s="461" t="s">
        <v>383</v>
      </c>
      <c r="B31" s="462">
        <v>4588252</v>
      </c>
      <c r="C31" s="463">
        <f>SUM(C3:C30)</f>
        <v>27691</v>
      </c>
      <c r="D31" s="464">
        <f t="shared" si="0"/>
        <v>6.0351959744146573</v>
      </c>
      <c r="E31" s="465">
        <f>SUM((E3:E30))</f>
        <v>1.000024953956159</v>
      </c>
    </row>
    <row r="32" spans="1:5" s="76" customFormat="1" ht="19.95" customHeight="1" x14ac:dyDescent="0.3">
      <c r="A32" s="345" t="s">
        <v>460</v>
      </c>
      <c r="B32" s="2"/>
      <c r="C32" s="2"/>
      <c r="D32" s="346"/>
      <c r="E32" s="2"/>
    </row>
    <row r="33" spans="1:5" ht="12.75" customHeight="1" x14ac:dyDescent="0.3">
      <c r="A33" s="22" t="s">
        <v>403</v>
      </c>
      <c r="B33" s="323"/>
      <c r="C33" s="323"/>
      <c r="D33" s="324"/>
      <c r="E33" s="323"/>
    </row>
    <row r="34" spans="1:5" ht="12.75" customHeight="1" x14ac:dyDescent="0.3">
      <c r="B34" s="325"/>
    </row>
    <row r="44" spans="1:5" ht="15" customHeight="1" x14ac:dyDescent="0.3"/>
  </sheetData>
  <mergeCells count="1">
    <mergeCell ref="A1:E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view="pageBreakPreview" zoomScaleNormal="100" zoomScaleSheetLayoutView="100" workbookViewId="0">
      <selection sqref="A1:XFD1"/>
    </sheetView>
  </sheetViews>
  <sheetFormatPr defaultRowHeight="14.4" x14ac:dyDescent="0.3"/>
  <cols>
    <col min="1" max="1" width="32.33203125" customWidth="1"/>
    <col min="2" max="7" width="9.77734375" customWidth="1"/>
  </cols>
  <sheetData>
    <row r="1" spans="1:7" s="516" customFormat="1" ht="30" customHeight="1" x14ac:dyDescent="0.3">
      <c r="A1" s="713" t="s">
        <v>396</v>
      </c>
      <c r="B1" s="713"/>
      <c r="C1" s="713"/>
      <c r="D1" s="713"/>
      <c r="E1" s="713"/>
      <c r="F1" s="713"/>
      <c r="G1" s="713"/>
    </row>
    <row r="2" spans="1:7" ht="21" customHeight="1" x14ac:dyDescent="0.3">
      <c r="A2" s="305" t="s">
        <v>0</v>
      </c>
      <c r="B2" s="714" t="s">
        <v>188</v>
      </c>
      <c r="C2" s="714"/>
      <c r="D2" s="714" t="s">
        <v>189</v>
      </c>
      <c r="E2" s="714"/>
      <c r="F2" s="714" t="s">
        <v>4</v>
      </c>
      <c r="G2" s="714"/>
    </row>
    <row r="3" spans="1:7" s="98" customFormat="1" ht="21" customHeight="1" x14ac:dyDescent="0.3">
      <c r="A3" s="13"/>
      <c r="B3" s="466" t="s">
        <v>190</v>
      </c>
      <c r="C3" s="392" t="s">
        <v>191</v>
      </c>
      <c r="D3" s="467" t="s">
        <v>190</v>
      </c>
      <c r="E3" s="468" t="s">
        <v>191</v>
      </c>
      <c r="F3" s="466" t="s">
        <v>190</v>
      </c>
      <c r="G3" s="392" t="s">
        <v>191</v>
      </c>
    </row>
    <row r="4" spans="1:7" s="98" customFormat="1" ht="21" customHeight="1" x14ac:dyDescent="0.3">
      <c r="A4" s="157" t="s">
        <v>192</v>
      </c>
      <c r="B4" s="147">
        <v>6798</v>
      </c>
      <c r="C4" s="469">
        <v>0.42378904058350481</v>
      </c>
      <c r="D4" s="148">
        <v>5187</v>
      </c>
      <c r="E4" s="470">
        <v>0.4452360515021459</v>
      </c>
      <c r="F4" s="147">
        <v>11985</v>
      </c>
      <c r="G4" s="469">
        <v>0.4328121050160702</v>
      </c>
    </row>
    <row r="5" spans="1:7" s="98" customFormat="1" ht="21" customHeight="1" x14ac:dyDescent="0.3">
      <c r="A5" s="471" t="s">
        <v>193</v>
      </c>
      <c r="B5" s="165">
        <v>9243</v>
      </c>
      <c r="C5" s="472">
        <v>0.57596159840408956</v>
      </c>
      <c r="D5" s="473">
        <v>6463</v>
      </c>
      <c r="E5" s="474">
        <v>0.55450643776824038</v>
      </c>
      <c r="F5" s="165">
        <v>15706</v>
      </c>
      <c r="G5" s="472">
        <v>0.56693510526885993</v>
      </c>
    </row>
    <row r="6" spans="1:7" s="98" customFormat="1" ht="21" customHeight="1" x14ac:dyDescent="0.3">
      <c r="A6" s="475" t="s">
        <v>4</v>
      </c>
      <c r="B6" s="476">
        <v>16041</v>
      </c>
      <c r="C6" s="477">
        <v>1</v>
      </c>
      <c r="D6" s="476">
        <v>11650</v>
      </c>
      <c r="E6" s="477">
        <v>1</v>
      </c>
      <c r="F6" s="476">
        <v>27691</v>
      </c>
      <c r="G6" s="477">
        <v>1</v>
      </c>
    </row>
    <row r="7" spans="1:7" s="76" customFormat="1" ht="21" customHeight="1" x14ac:dyDescent="0.3">
      <c r="A7" s="172" t="s">
        <v>425</v>
      </c>
    </row>
    <row r="21" spans="3:3" x14ac:dyDescent="0.3">
      <c r="C21" t="s">
        <v>0</v>
      </c>
    </row>
  </sheetData>
  <mergeCells count="4">
    <mergeCell ref="A1:G1"/>
    <mergeCell ref="B2:C2"/>
    <mergeCell ref="D2:E2"/>
    <mergeCell ref="F2:G2"/>
  </mergeCells>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17</vt:i4>
      </vt:variant>
    </vt:vector>
  </HeadingPairs>
  <TitlesOfParts>
    <vt:vector size="59" baseType="lpstr">
      <vt:lpstr>Figure 2.1</vt:lpstr>
      <vt:lpstr>Table 2.1</vt:lpstr>
      <vt:lpstr>Figure 2.2</vt:lpstr>
      <vt:lpstr>Table 2.2</vt:lpstr>
      <vt:lpstr>Table 2.3</vt:lpstr>
      <vt:lpstr>Figure 2.3</vt:lpstr>
      <vt:lpstr>Table 2.4</vt:lpstr>
      <vt:lpstr>Table 2.4a</vt:lpstr>
      <vt:lpstr>Table 2.5</vt:lpstr>
      <vt:lpstr>Figure 3.1</vt:lpstr>
      <vt:lpstr>Table3.1</vt:lpstr>
      <vt:lpstr>Table 3.2</vt:lpstr>
      <vt:lpstr>Figure 3.2</vt:lpstr>
      <vt:lpstr>Table  3.3</vt:lpstr>
      <vt:lpstr>Table 3.4</vt:lpstr>
      <vt:lpstr>Table 3.5</vt:lpstr>
      <vt:lpstr>Table 3.6</vt:lpstr>
      <vt:lpstr>Table 3.7</vt:lpstr>
      <vt:lpstr>Table 3.8</vt:lpstr>
      <vt:lpstr>Table 3.9</vt:lpstr>
      <vt:lpstr>Figure 4.1</vt:lpstr>
      <vt:lpstr>Table 4.1</vt:lpstr>
      <vt:lpstr>Table 4.2</vt:lpstr>
      <vt:lpstr>Figure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Appendix C</vt:lpstr>
      <vt:lpstr>'Table 4.19'!_ftn1</vt:lpstr>
      <vt:lpstr>'Figure 2.2'!Print_Area</vt:lpstr>
      <vt:lpstr>'Figure 3.1'!Print_Area</vt:lpstr>
      <vt:lpstr>'Figure 4.1'!Print_Area</vt:lpstr>
      <vt:lpstr>'Table  3.3'!Print_Area</vt:lpstr>
      <vt:lpstr>'Table 2.1'!Print_Area</vt:lpstr>
      <vt:lpstr>'Table 2.2'!Print_Area</vt:lpstr>
      <vt:lpstr>'Table 3.8'!Print_Area</vt:lpstr>
      <vt:lpstr>'Table 4.14'!Print_Area</vt:lpstr>
      <vt:lpstr>'Table 4.15'!Print_Area</vt:lpstr>
      <vt:lpstr>'Table 4.16'!Print_Area</vt:lpstr>
      <vt:lpstr>'Table 4.17'!Print_Area</vt:lpstr>
      <vt:lpstr>'Table 4.2'!Print_Area</vt:lpstr>
      <vt:lpstr>'Table 4.4'!Print_Area</vt:lpstr>
      <vt:lpstr>'Table 4.5'!Print_Area</vt:lpstr>
      <vt:lpstr>'Table 4.8'!Print_Area</vt:lpstr>
      <vt:lpstr>Table3.1!Print_Area</vt:lpstr>
    </vt:vector>
  </TitlesOfParts>
  <Company>Health Research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Fenlon-Jones</dc:creator>
  <cp:lastModifiedBy>Sharon Kelly</cp:lastModifiedBy>
  <cp:lastPrinted>2018-08-28T16:07:03Z</cp:lastPrinted>
  <dcterms:created xsi:type="dcterms:W3CDTF">2014-05-07T07:57:58Z</dcterms:created>
  <dcterms:modified xsi:type="dcterms:W3CDTF">2018-08-30T15:02:55Z</dcterms:modified>
</cp:coreProperties>
</file>